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O:\PŘÍSPĚVKOVÉ ORGANIZACE\2022\ZŠ Npor. Loma\Schválené rozpočty\"/>
    </mc:Choice>
  </mc:AlternateContent>
  <xr:revisionPtr revIDLastSave="0" documentId="13_ncr:1_{AD9F2485-2EEF-4420-A4B2-E4C5C60709A9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chválený návrh rozpočtu" sheetId="3" r:id="rId1"/>
  </sheets>
  <definedNames>
    <definedName name="_xlnm.Print_Area" localSheetId="0">'schválený návrh rozpočtu'!$A$1:$E$52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3" l="1"/>
  <c r="C43" i="3" l="1"/>
  <c r="D7" i="3" l="1"/>
  <c r="C8" i="3" l="1"/>
  <c r="D14" i="3"/>
  <c r="D13" i="3"/>
  <c r="D12" i="3"/>
  <c r="C16" i="3" l="1"/>
  <c r="D37" i="3"/>
  <c r="C37" i="3"/>
  <c r="D35" i="3"/>
  <c r="C26" i="3"/>
  <c r="C13" i="3"/>
  <c r="C12" i="3"/>
  <c r="D9" i="3"/>
  <c r="D8" i="3"/>
  <c r="D30" i="3" l="1"/>
  <c r="E34" i="3"/>
  <c r="E35" i="3"/>
  <c r="E36" i="3"/>
  <c r="E37" i="3"/>
  <c r="E38" i="3"/>
  <c r="E39" i="3"/>
  <c r="E40" i="3"/>
  <c r="E41" i="3"/>
  <c r="E42" i="3"/>
  <c r="E33" i="3"/>
  <c r="C30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7" i="3"/>
  <c r="E30" i="3" l="1"/>
  <c r="D45" i="3"/>
  <c r="C45" i="3" l="1"/>
  <c r="E43" i="3"/>
  <c r="E45" i="3" s="1"/>
  <c r="C47" i="3" s="1"/>
</calcChain>
</file>

<file path=xl/sharedStrings.xml><?xml version="1.0" encoding="utf-8"?>
<sst xmlns="http://schemas.openxmlformats.org/spreadsheetml/2006/main" count="49" uniqueCount="49">
  <si>
    <t>HČ</t>
  </si>
  <si>
    <t>DČ</t>
  </si>
  <si>
    <t>spotřeba materiálu</t>
  </si>
  <si>
    <t>spotřeba energie</t>
  </si>
  <si>
    <t>opravy a údržování</t>
  </si>
  <si>
    <t>cestovné</t>
  </si>
  <si>
    <t>ostatní služby</t>
  </si>
  <si>
    <t>mzdové náklady</t>
  </si>
  <si>
    <t>daň silniční</t>
  </si>
  <si>
    <t>jiné pokuty a penále</t>
  </si>
  <si>
    <t>manka a škody</t>
  </si>
  <si>
    <t>ostatní náklady z činnosti</t>
  </si>
  <si>
    <t>ostatní finanční náklady</t>
  </si>
  <si>
    <t>daň z příjmů</t>
  </si>
  <si>
    <t>výnosy z prodeje vlastních výrobků</t>
  </si>
  <si>
    <t>výnosy z prodeje služeb</t>
  </si>
  <si>
    <t>výnosy z pronájmu</t>
  </si>
  <si>
    <t>výnosy z prodaného zboží</t>
  </si>
  <si>
    <t>jiné výnosy z vlastních výkonů</t>
  </si>
  <si>
    <t>výnosy z prodeje DHM</t>
  </si>
  <si>
    <t>ostatní výnosy z činnosti</t>
  </si>
  <si>
    <t>úroky</t>
  </si>
  <si>
    <t>ostatní finanční výnosy</t>
  </si>
  <si>
    <t>CELKEM</t>
  </si>
  <si>
    <t>SALDO: V-N</t>
  </si>
  <si>
    <t>náklady na reprezentaci</t>
  </si>
  <si>
    <t>jiné daně a poplatky</t>
  </si>
  <si>
    <t>výnosy z transferů od zřizovatele</t>
  </si>
  <si>
    <t>prodaný materiál</t>
  </si>
  <si>
    <t>náklady z drobného dlouhodobého majetku</t>
  </si>
  <si>
    <t>zákonné sociální náklady</t>
  </si>
  <si>
    <t>jiné sociální náklady</t>
  </si>
  <si>
    <t>jiné sociální pojištění</t>
  </si>
  <si>
    <t>zákonné sociální pojištění</t>
  </si>
  <si>
    <t>prodaný dlouhodobý hmotný majetek</t>
  </si>
  <si>
    <t>VÝNOSY CELKEM</t>
  </si>
  <si>
    <t>NÁKLADY CELKEM</t>
  </si>
  <si>
    <t>odpisy dlouhodobého majetku</t>
  </si>
  <si>
    <t>501-558</t>
  </si>
  <si>
    <t>výnosy z transferů na vzdělávání  (ÚZ 33 353)</t>
  </si>
  <si>
    <t>přímé náklady na vzdělávání  (ÚZ 33 353)</t>
  </si>
  <si>
    <r>
      <t xml:space="preserve">čerpání fondů  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</si>
  <si>
    <t>VÝNOSY</t>
  </si>
  <si>
    <t xml:space="preserve">NÁKLADY </t>
  </si>
  <si>
    <t>Název organizace: Základní škola Npor. Loma Příbor Školní 1510 okres Nový Jičín, příspěvková organizace</t>
  </si>
  <si>
    <t xml:space="preserve">Zpracoval: </t>
  </si>
  <si>
    <t>Zuzana Ermisová</t>
  </si>
  <si>
    <t>Podpis statutárního zástupce:  Mgr. Alena Urbanová</t>
  </si>
  <si>
    <t>SCHVÁLENÝ ROZPOČET  PŘÍSPĚVKOVÉ ORGANIZACE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</si>
</sst>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" fontId="1" fillId="0" borderId="5" xfId="0" applyNumberFormat="1" applyFont="1" applyFill="1" applyBorder="1" applyAlignment="1">
      <alignment vertical="center" wrapText="1"/>
    </xf>
    <xf numFmtId="4" fontId="1" fillId="0" borderId="6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 wrapText="1"/>
    </xf>
    <xf numFmtId="0" fontId="0" fillId="0" borderId="0" xfId="0" applyFont="1" applyBorder="1" applyAlignment="1"/>
    <xf numFmtId="4" fontId="0" fillId="0" borderId="0" xfId="0" applyNumberFormat="1" applyFont="1" applyBorder="1" applyAlignment="1"/>
    <xf numFmtId="0" fontId="0" fillId="0" borderId="0" xfId="0" applyFont="1"/>
    <xf numFmtId="0" fontId="2" fillId="0" borderId="0" xfId="0" applyFont="1" applyAlignment="1">
      <alignment horizontal="left"/>
    </xf>
    <xf numFmtId="4" fontId="0" fillId="0" borderId="1" xfId="0" applyNumberFormat="1" applyFont="1" applyFill="1" applyBorder="1" applyAlignment="1"/>
    <xf numFmtId="4" fontId="0" fillId="0" borderId="0" xfId="0" applyNumberFormat="1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vertical="center"/>
    </xf>
    <xf numFmtId="4" fontId="1" fillId="2" borderId="6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2" fillId="0" borderId="2" xfId="0" applyFont="1" applyFill="1" applyBorder="1"/>
    <xf numFmtId="0" fontId="2" fillId="0" borderId="1" xfId="0" applyFont="1" applyBorder="1"/>
    <xf numFmtId="0" fontId="3" fillId="0" borderId="6" xfId="0" applyFont="1" applyBorder="1" applyAlignment="1"/>
    <xf numFmtId="0" fontId="3" fillId="0" borderId="0" xfId="0" applyFont="1" applyBorder="1" applyAlignment="1"/>
    <xf numFmtId="4" fontId="3" fillId="0" borderId="5" xfId="0" applyNumberFormat="1" applyFont="1" applyBorder="1" applyAlignment="1"/>
    <xf numFmtId="0" fontId="3" fillId="0" borderId="1" xfId="0" applyFont="1" applyBorder="1" applyAlignment="1"/>
    <xf numFmtId="0" fontId="3" fillId="0" borderId="9" xfId="0" applyFont="1" applyBorder="1" applyAlignment="1"/>
    <xf numFmtId="4" fontId="1" fillId="2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6" fillId="0" borderId="0" xfId="0" applyFont="1"/>
    <xf numFmtId="4" fontId="0" fillId="2" borderId="1" xfId="0" applyNumberFormat="1" applyFont="1" applyFill="1" applyBorder="1" applyAlignment="1"/>
    <xf numFmtId="0" fontId="0" fillId="0" borderId="0" xfId="0" applyFont="1" applyBorder="1"/>
    <xf numFmtId="4" fontId="1" fillId="2" borderId="1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/>
    <xf numFmtId="3" fontId="0" fillId="0" borderId="0" xfId="0" applyNumberFormat="1" applyFont="1"/>
    <xf numFmtId="3" fontId="3" fillId="0" borderId="0" xfId="0" applyNumberFormat="1" applyFont="1" applyBorder="1" applyAlignment="1"/>
    <xf numFmtId="0" fontId="8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0" fontId="9" fillId="0" borderId="0" xfId="0" applyFont="1" applyAlignment="1"/>
    <xf numFmtId="0" fontId="0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FFBFF"/>
      <color rgb="FFE3FECA"/>
      <color rgb="FFC7FBA3"/>
      <color rgb="FFE5FE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C56"/>
  <sheetViews>
    <sheetView tabSelected="1" zoomScaleNormal="100" workbookViewId="0">
      <selection activeCell="A49" sqref="A49:XFD49"/>
    </sheetView>
  </sheetViews>
  <sheetFormatPr defaultRowHeight="15" x14ac:dyDescent="0.25"/>
  <cols>
    <col min="1" max="1" width="9.140625" style="7"/>
    <col min="2" max="2" width="39.7109375" style="7" customWidth="1"/>
    <col min="3" max="5" width="13.140625" style="7" customWidth="1"/>
    <col min="6" max="6" width="9.140625" style="36"/>
    <col min="7" max="7" width="10.7109375" style="7" bestFit="1" customWidth="1"/>
    <col min="8" max="9" width="12.140625" style="7" bestFit="1" customWidth="1"/>
    <col min="10" max="10" width="10" style="7" bestFit="1" customWidth="1"/>
    <col min="11" max="11" width="9.140625" style="7"/>
    <col min="12" max="13" width="11.42578125" style="7" bestFit="1" customWidth="1"/>
    <col min="14" max="16384" width="9.140625" style="7"/>
  </cols>
  <sheetData>
    <row r="1" spans="1:9" s="30" customFormat="1" ht="23.25" customHeight="1" x14ac:dyDescent="0.3">
      <c r="A1" s="40" t="s">
        <v>48</v>
      </c>
      <c r="B1" s="40"/>
      <c r="C1" s="40"/>
      <c r="D1" s="40"/>
      <c r="E1" s="40"/>
      <c r="F1" s="34"/>
    </row>
    <row r="2" spans="1:9" s="30" customFormat="1" ht="33.950000000000003" customHeight="1" x14ac:dyDescent="0.3">
      <c r="A2" s="41" t="s">
        <v>44</v>
      </c>
      <c r="B2" s="41"/>
      <c r="C2" s="41"/>
      <c r="D2" s="41"/>
      <c r="E2" s="41"/>
      <c r="F2" s="35"/>
    </row>
    <row r="3" spans="1:9" ht="21" customHeight="1" x14ac:dyDescent="0.25">
      <c r="A3" s="38"/>
      <c r="B3" s="8"/>
      <c r="C3" s="8"/>
      <c r="D3" s="8"/>
      <c r="E3" s="51"/>
      <c r="F3" s="51"/>
      <c r="G3" s="51"/>
      <c r="H3" s="51"/>
      <c r="I3" s="51"/>
    </row>
    <row r="4" spans="1:9" ht="15" customHeight="1" x14ac:dyDescent="0.25">
      <c r="A4" s="51"/>
      <c r="B4" s="51"/>
      <c r="C4" s="51"/>
      <c r="D4" s="51"/>
      <c r="E4" s="51"/>
    </row>
    <row r="5" spans="1:9" ht="16.5" customHeight="1" x14ac:dyDescent="0.25">
      <c r="A5" s="42"/>
      <c r="B5" s="43"/>
      <c r="C5" s="11" t="s">
        <v>0</v>
      </c>
      <c r="D5" s="12" t="s">
        <v>1</v>
      </c>
      <c r="E5" s="11" t="s">
        <v>23</v>
      </c>
    </row>
    <row r="6" spans="1:9" ht="16.5" customHeight="1" x14ac:dyDescent="0.25">
      <c r="A6" s="44" t="s">
        <v>43</v>
      </c>
      <c r="B6" s="45"/>
      <c r="C6" s="13"/>
      <c r="D6" s="14"/>
      <c r="E6" s="15"/>
      <c r="H6" s="36"/>
    </row>
    <row r="7" spans="1:9" x14ac:dyDescent="0.25">
      <c r="A7" s="16">
        <v>501</v>
      </c>
      <c r="B7" s="17" t="s">
        <v>2</v>
      </c>
      <c r="C7" s="9">
        <f>502000+42000+2113000+1325</f>
        <v>2658325</v>
      </c>
      <c r="D7" s="9">
        <f>10000+494000</f>
        <v>504000</v>
      </c>
      <c r="E7" s="31">
        <f>SUM(C7:D7)</f>
        <v>3162325</v>
      </c>
      <c r="G7" s="10"/>
    </row>
    <row r="8" spans="1:9" x14ac:dyDescent="0.25">
      <c r="A8" s="16">
        <v>502</v>
      </c>
      <c r="B8" s="17" t="s">
        <v>3</v>
      </c>
      <c r="C8" s="9">
        <f>1192000+60000+228000</f>
        <v>1480000</v>
      </c>
      <c r="D8" s="9">
        <f>55000+43000</f>
        <v>98000</v>
      </c>
      <c r="E8" s="31">
        <f t="shared" ref="E8:E28" si="0">SUM(C8:D8)</f>
        <v>1578000</v>
      </c>
      <c r="G8" s="10"/>
    </row>
    <row r="9" spans="1:9" x14ac:dyDescent="0.25">
      <c r="A9" s="16">
        <v>511</v>
      </c>
      <c r="B9" s="17" t="s">
        <v>4</v>
      </c>
      <c r="C9" s="9">
        <v>1235000</v>
      </c>
      <c r="D9" s="9">
        <f>2000+2000</f>
        <v>4000</v>
      </c>
      <c r="E9" s="31">
        <f t="shared" si="0"/>
        <v>1239000</v>
      </c>
      <c r="G9" s="10"/>
    </row>
    <row r="10" spans="1:9" x14ac:dyDescent="0.25">
      <c r="A10" s="16">
        <v>512</v>
      </c>
      <c r="B10" s="17" t="s">
        <v>5</v>
      </c>
      <c r="C10" s="9">
        <v>15000</v>
      </c>
      <c r="D10" s="9"/>
      <c r="E10" s="31">
        <f t="shared" si="0"/>
        <v>15000</v>
      </c>
      <c r="G10" s="10"/>
    </row>
    <row r="11" spans="1:9" x14ac:dyDescent="0.25">
      <c r="A11" s="16">
        <v>513</v>
      </c>
      <c r="B11" s="17" t="s">
        <v>25</v>
      </c>
      <c r="C11" s="9">
        <v>15000</v>
      </c>
      <c r="D11" s="9"/>
      <c r="E11" s="31">
        <f t="shared" si="0"/>
        <v>15000</v>
      </c>
      <c r="G11" s="10"/>
    </row>
    <row r="12" spans="1:9" x14ac:dyDescent="0.25">
      <c r="A12" s="16">
        <v>518</v>
      </c>
      <c r="B12" s="17" t="s">
        <v>6</v>
      </c>
      <c r="C12" s="9">
        <f>584000+3000+41000</f>
        <v>628000</v>
      </c>
      <c r="D12" s="9">
        <f>14000+9000</f>
        <v>23000</v>
      </c>
      <c r="E12" s="31">
        <f t="shared" si="0"/>
        <v>651000</v>
      </c>
      <c r="G12" s="10"/>
    </row>
    <row r="13" spans="1:9" x14ac:dyDescent="0.25">
      <c r="A13" s="16">
        <v>521</v>
      </c>
      <c r="B13" s="17" t="s">
        <v>7</v>
      </c>
      <c r="C13" s="9">
        <f>127580</f>
        <v>127580</v>
      </c>
      <c r="D13" s="9">
        <f>18744+279000</f>
        <v>297744</v>
      </c>
      <c r="E13" s="31">
        <f t="shared" si="0"/>
        <v>425324</v>
      </c>
      <c r="G13" s="10"/>
    </row>
    <row r="14" spans="1:9" x14ac:dyDescent="0.25">
      <c r="A14" s="16">
        <v>524</v>
      </c>
      <c r="B14" s="18" t="s">
        <v>33</v>
      </c>
      <c r="C14" s="9">
        <v>36495</v>
      </c>
      <c r="D14" s="9">
        <f>95000+9656</f>
        <v>104656</v>
      </c>
      <c r="E14" s="31">
        <f t="shared" si="0"/>
        <v>141151</v>
      </c>
      <c r="G14" s="10"/>
    </row>
    <row r="15" spans="1:9" x14ac:dyDescent="0.25">
      <c r="A15" s="16">
        <v>525</v>
      </c>
      <c r="B15" s="19" t="s">
        <v>32</v>
      </c>
      <c r="C15" s="9"/>
      <c r="D15" s="9">
        <v>1000</v>
      </c>
      <c r="E15" s="31">
        <f t="shared" si="0"/>
        <v>1000</v>
      </c>
      <c r="G15" s="10"/>
    </row>
    <row r="16" spans="1:9" x14ac:dyDescent="0.25">
      <c r="A16" s="16">
        <v>527</v>
      </c>
      <c r="B16" s="17" t="s">
        <v>30</v>
      </c>
      <c r="C16" s="9">
        <f>15000+2000</f>
        <v>17000</v>
      </c>
      <c r="D16" s="9">
        <v>6000</v>
      </c>
      <c r="E16" s="31">
        <f t="shared" si="0"/>
        <v>23000</v>
      </c>
      <c r="G16" s="10"/>
    </row>
    <row r="17" spans="1:1407" x14ac:dyDescent="0.25">
      <c r="A17" s="16">
        <v>528</v>
      </c>
      <c r="B17" s="17" t="s">
        <v>31</v>
      </c>
      <c r="C17" s="9"/>
      <c r="D17" s="9"/>
      <c r="E17" s="31">
        <f t="shared" si="0"/>
        <v>0</v>
      </c>
      <c r="G17" s="10"/>
    </row>
    <row r="18" spans="1:1407" x14ac:dyDescent="0.25">
      <c r="A18" s="16">
        <v>531</v>
      </c>
      <c r="B18" s="17" t="s">
        <v>8</v>
      </c>
      <c r="C18" s="9"/>
      <c r="D18" s="9"/>
      <c r="E18" s="31">
        <f t="shared" si="0"/>
        <v>0</v>
      </c>
      <c r="G18" s="10"/>
    </row>
    <row r="19" spans="1:1407" x14ac:dyDescent="0.25">
      <c r="A19" s="16">
        <v>538</v>
      </c>
      <c r="B19" s="17" t="s">
        <v>26</v>
      </c>
      <c r="C19" s="9"/>
      <c r="D19" s="9"/>
      <c r="E19" s="31">
        <f t="shared" si="0"/>
        <v>0</v>
      </c>
      <c r="G19" s="10"/>
    </row>
    <row r="20" spans="1:1407" x14ac:dyDescent="0.25">
      <c r="A20" s="16">
        <v>542</v>
      </c>
      <c r="B20" s="17" t="s">
        <v>9</v>
      </c>
      <c r="C20" s="9"/>
      <c r="D20" s="9"/>
      <c r="E20" s="31">
        <f t="shared" si="0"/>
        <v>0</v>
      </c>
      <c r="G20" s="10"/>
    </row>
    <row r="21" spans="1:1407" x14ac:dyDescent="0.25">
      <c r="A21" s="16">
        <v>544</v>
      </c>
      <c r="B21" s="17" t="s">
        <v>28</v>
      </c>
      <c r="C21" s="9"/>
      <c r="D21" s="9"/>
      <c r="E21" s="31">
        <f t="shared" si="0"/>
        <v>0</v>
      </c>
      <c r="G21" s="10"/>
    </row>
    <row r="22" spans="1:1407" x14ac:dyDescent="0.25">
      <c r="A22" s="16">
        <v>547</v>
      </c>
      <c r="B22" s="17" t="s">
        <v>10</v>
      </c>
      <c r="C22" s="9"/>
      <c r="D22" s="9"/>
      <c r="E22" s="31">
        <f t="shared" si="0"/>
        <v>0</v>
      </c>
      <c r="G22" s="10"/>
    </row>
    <row r="23" spans="1:1407" x14ac:dyDescent="0.25">
      <c r="A23" s="16">
        <v>549</v>
      </c>
      <c r="B23" s="17" t="s">
        <v>11</v>
      </c>
      <c r="C23" s="9">
        <v>10000</v>
      </c>
      <c r="D23" s="9"/>
      <c r="E23" s="31">
        <f t="shared" si="0"/>
        <v>10000</v>
      </c>
      <c r="G23" s="10"/>
    </row>
    <row r="24" spans="1:1407" x14ac:dyDescent="0.25">
      <c r="A24" s="16">
        <v>551</v>
      </c>
      <c r="B24" s="17" t="s">
        <v>37</v>
      </c>
      <c r="C24" s="9">
        <v>26600</v>
      </c>
      <c r="D24" s="9">
        <v>1100</v>
      </c>
      <c r="E24" s="31">
        <f t="shared" si="0"/>
        <v>27700</v>
      </c>
      <c r="G24" s="10"/>
    </row>
    <row r="25" spans="1:1407" x14ac:dyDescent="0.25">
      <c r="A25" s="16">
        <v>553</v>
      </c>
      <c r="B25" s="18" t="s">
        <v>34</v>
      </c>
      <c r="C25" s="9"/>
      <c r="D25" s="9"/>
      <c r="E25" s="31">
        <f t="shared" si="0"/>
        <v>0</v>
      </c>
      <c r="G25" s="10"/>
    </row>
    <row r="26" spans="1:1407" x14ac:dyDescent="0.25">
      <c r="A26" s="16">
        <v>558</v>
      </c>
      <c r="B26" s="17" t="s">
        <v>29</v>
      </c>
      <c r="C26" s="9">
        <f>200000</f>
        <v>200000</v>
      </c>
      <c r="D26" s="9"/>
      <c r="E26" s="31">
        <f t="shared" si="0"/>
        <v>200000</v>
      </c>
      <c r="G26" s="10"/>
    </row>
    <row r="27" spans="1:1407" x14ac:dyDescent="0.25">
      <c r="A27" s="16">
        <v>569</v>
      </c>
      <c r="B27" s="17" t="s">
        <v>12</v>
      </c>
      <c r="C27" s="9"/>
      <c r="D27" s="9"/>
      <c r="E27" s="31">
        <f t="shared" si="0"/>
        <v>0</v>
      </c>
      <c r="G27" s="10"/>
    </row>
    <row r="28" spans="1:1407" x14ac:dyDescent="0.25">
      <c r="A28" s="16">
        <v>591</v>
      </c>
      <c r="B28" s="20" t="s">
        <v>13</v>
      </c>
      <c r="C28" s="9"/>
      <c r="D28" s="9"/>
      <c r="E28" s="31">
        <f t="shared" si="0"/>
        <v>0</v>
      </c>
      <c r="G28" s="10"/>
    </row>
    <row r="29" spans="1:1407" x14ac:dyDescent="0.25">
      <c r="A29" s="16" t="s">
        <v>38</v>
      </c>
      <c r="B29" s="20" t="s">
        <v>40</v>
      </c>
      <c r="C29" s="9">
        <v>33049107</v>
      </c>
      <c r="D29" s="9"/>
      <c r="E29" s="31">
        <v>33049107</v>
      </c>
      <c r="G29" s="10"/>
    </row>
    <row r="30" spans="1:1407" ht="16.5" customHeight="1" x14ac:dyDescent="0.25">
      <c r="A30" s="44" t="s">
        <v>36</v>
      </c>
      <c r="B30" s="45"/>
      <c r="C30" s="13">
        <f>SUM(C7:C29)</f>
        <v>39498107</v>
      </c>
      <c r="D30" s="14">
        <f>SUM(D7:D29)</f>
        <v>1039500</v>
      </c>
      <c r="E30" s="15">
        <f>SUM(E7:E29)</f>
        <v>40537607</v>
      </c>
      <c r="G30" s="10"/>
      <c r="H30" s="10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  <c r="IW30" s="32"/>
      <c r="IX30" s="32"/>
      <c r="IY30" s="32"/>
      <c r="IZ30" s="32"/>
      <c r="JA30" s="32"/>
      <c r="JB30" s="32"/>
      <c r="JC30" s="32"/>
      <c r="JD30" s="32"/>
      <c r="JE30" s="32"/>
      <c r="JF30" s="32"/>
      <c r="JG30" s="32"/>
      <c r="JH30" s="32"/>
      <c r="JI30" s="32"/>
      <c r="JJ30" s="32"/>
      <c r="JK30" s="32"/>
      <c r="JL30" s="32"/>
      <c r="JM30" s="32"/>
      <c r="JN30" s="32"/>
      <c r="JO30" s="32"/>
      <c r="JP30" s="32"/>
      <c r="JQ30" s="32"/>
      <c r="JR30" s="32"/>
      <c r="JS30" s="32"/>
      <c r="JT30" s="32"/>
      <c r="JU30" s="32"/>
      <c r="JV30" s="32"/>
      <c r="JW30" s="32"/>
      <c r="JX30" s="32"/>
      <c r="JY30" s="32"/>
      <c r="JZ30" s="32"/>
      <c r="KA30" s="32"/>
      <c r="KB30" s="32"/>
      <c r="KC30" s="32"/>
      <c r="KD30" s="32"/>
      <c r="KE30" s="32"/>
      <c r="KF30" s="32"/>
      <c r="KG30" s="32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  <c r="ZQ30" s="32"/>
      <c r="ZR30" s="32"/>
      <c r="ZS30" s="32"/>
      <c r="ZT30" s="32"/>
      <c r="ZU30" s="32"/>
      <c r="ZV30" s="32"/>
      <c r="ZW30" s="32"/>
      <c r="ZX30" s="32"/>
      <c r="ZY30" s="32"/>
      <c r="ZZ30" s="32"/>
      <c r="AAA30" s="32"/>
      <c r="AAB30" s="32"/>
      <c r="AAC30" s="32"/>
      <c r="AAD30" s="32"/>
      <c r="AAE30" s="32"/>
      <c r="AAF30" s="32"/>
      <c r="AAG30" s="32"/>
      <c r="AAH30" s="32"/>
      <c r="AAI30" s="32"/>
      <c r="AAJ30" s="32"/>
      <c r="AAK30" s="32"/>
      <c r="AAL30" s="32"/>
      <c r="AAM30" s="32"/>
      <c r="AAN30" s="32"/>
      <c r="AAO30" s="32"/>
      <c r="AAP30" s="32"/>
      <c r="AAQ30" s="32"/>
      <c r="AAR30" s="32"/>
      <c r="AAS30" s="32"/>
      <c r="AAT30" s="32"/>
      <c r="AAU30" s="32"/>
      <c r="AAV30" s="32"/>
      <c r="AAW30" s="32"/>
      <c r="AAX30" s="32"/>
      <c r="AAY30" s="32"/>
      <c r="AAZ30" s="32"/>
      <c r="ABA30" s="32"/>
      <c r="ABB30" s="32"/>
      <c r="ABC30" s="32"/>
      <c r="ABD30" s="32"/>
      <c r="ABE30" s="32"/>
      <c r="ABF30" s="32"/>
      <c r="ABG30" s="32"/>
      <c r="ABH30" s="32"/>
      <c r="ABI30" s="32"/>
      <c r="ABJ30" s="32"/>
      <c r="ABK30" s="32"/>
      <c r="ABL30" s="32"/>
      <c r="ABM30" s="32"/>
      <c r="ABN30" s="32"/>
      <c r="ABO30" s="32"/>
      <c r="ABP30" s="32"/>
      <c r="ABQ30" s="32"/>
      <c r="ABR30" s="32"/>
      <c r="ABS30" s="32"/>
      <c r="ABT30" s="32"/>
      <c r="ABU30" s="32"/>
      <c r="ABV30" s="32"/>
      <c r="ABW30" s="32"/>
      <c r="ABX30" s="32"/>
      <c r="ABY30" s="32"/>
      <c r="ABZ30" s="32"/>
      <c r="ACA30" s="32"/>
      <c r="ACB30" s="32"/>
      <c r="ACC30" s="32"/>
      <c r="ACD30" s="32"/>
      <c r="ACE30" s="32"/>
      <c r="ACF30" s="32"/>
      <c r="ACG30" s="32"/>
      <c r="ACH30" s="32"/>
      <c r="ACI30" s="32"/>
      <c r="ACJ30" s="32"/>
      <c r="ACK30" s="32"/>
      <c r="ACL30" s="32"/>
      <c r="ACM30" s="32"/>
      <c r="ACN30" s="32"/>
      <c r="ACO30" s="32"/>
      <c r="ACP30" s="32"/>
      <c r="ACQ30" s="32"/>
      <c r="ACR30" s="32"/>
      <c r="ACS30" s="32"/>
      <c r="ACT30" s="32"/>
      <c r="ACU30" s="32"/>
      <c r="ACV30" s="32"/>
      <c r="ACW30" s="32"/>
      <c r="ACX30" s="32"/>
      <c r="ACY30" s="32"/>
      <c r="ACZ30" s="32"/>
      <c r="ADA30" s="32"/>
      <c r="ADB30" s="32"/>
      <c r="ADC30" s="32"/>
      <c r="ADD30" s="32"/>
      <c r="ADE30" s="32"/>
      <c r="ADF30" s="32"/>
      <c r="ADG30" s="32"/>
      <c r="ADH30" s="32"/>
      <c r="ADI30" s="32"/>
      <c r="ADJ30" s="32"/>
      <c r="ADK30" s="32"/>
      <c r="ADL30" s="32"/>
      <c r="ADM30" s="32"/>
      <c r="ADN30" s="32"/>
      <c r="ADO30" s="32"/>
      <c r="ADP30" s="32"/>
      <c r="ADQ30" s="32"/>
      <c r="ADR30" s="32"/>
      <c r="ADS30" s="32"/>
      <c r="ADT30" s="32"/>
      <c r="ADU30" s="32"/>
      <c r="ADV30" s="32"/>
      <c r="ADW30" s="32"/>
      <c r="ADX30" s="32"/>
      <c r="ADY30" s="32"/>
      <c r="ADZ30" s="32"/>
      <c r="AEA30" s="32"/>
      <c r="AEB30" s="32"/>
      <c r="AEC30" s="32"/>
      <c r="AED30" s="32"/>
      <c r="AEE30" s="32"/>
      <c r="AEF30" s="32"/>
      <c r="AEG30" s="32"/>
      <c r="AEH30" s="32"/>
      <c r="AEI30" s="32"/>
      <c r="AEJ30" s="32"/>
      <c r="AEK30" s="32"/>
      <c r="AEL30" s="32"/>
      <c r="AEM30" s="32"/>
      <c r="AEN30" s="32"/>
      <c r="AEO30" s="32"/>
      <c r="AEP30" s="32"/>
      <c r="AEQ30" s="32"/>
      <c r="AER30" s="32"/>
      <c r="AES30" s="32"/>
      <c r="AET30" s="32"/>
      <c r="AEU30" s="32"/>
      <c r="AEV30" s="32"/>
      <c r="AEW30" s="32"/>
      <c r="AEX30" s="32"/>
      <c r="AEY30" s="32"/>
      <c r="AEZ30" s="32"/>
      <c r="AFA30" s="32"/>
      <c r="AFB30" s="32"/>
      <c r="AFC30" s="32"/>
      <c r="AFD30" s="32"/>
      <c r="AFE30" s="32"/>
      <c r="AFF30" s="32"/>
      <c r="AFG30" s="32"/>
      <c r="AFH30" s="32"/>
      <c r="AFI30" s="32"/>
      <c r="AFJ30" s="32"/>
      <c r="AFK30" s="32"/>
      <c r="AFL30" s="32"/>
      <c r="AFM30" s="32"/>
      <c r="AFN30" s="32"/>
      <c r="AFO30" s="32"/>
      <c r="AFP30" s="32"/>
      <c r="AFQ30" s="32"/>
      <c r="AFR30" s="32"/>
      <c r="AFS30" s="32"/>
      <c r="AFT30" s="32"/>
      <c r="AFU30" s="32"/>
      <c r="AFV30" s="32"/>
      <c r="AFW30" s="32"/>
      <c r="AFX30" s="32"/>
      <c r="AFY30" s="32"/>
      <c r="AFZ30" s="32"/>
      <c r="AGA30" s="32"/>
      <c r="AGB30" s="32"/>
      <c r="AGC30" s="32"/>
      <c r="AGD30" s="32"/>
      <c r="AGE30" s="32"/>
      <c r="AGF30" s="32"/>
      <c r="AGG30" s="32"/>
      <c r="AGH30" s="32"/>
      <c r="AGI30" s="32"/>
      <c r="AGJ30" s="32"/>
      <c r="AGK30" s="32"/>
      <c r="AGL30" s="32"/>
      <c r="AGM30" s="32"/>
      <c r="AGN30" s="32"/>
      <c r="AGO30" s="32"/>
      <c r="AGP30" s="32"/>
      <c r="AGQ30" s="32"/>
      <c r="AGR30" s="32"/>
      <c r="AGS30" s="32"/>
      <c r="AGT30" s="32"/>
      <c r="AGU30" s="32"/>
      <c r="AGV30" s="32"/>
      <c r="AGW30" s="32"/>
      <c r="AGX30" s="32"/>
      <c r="AGY30" s="32"/>
      <c r="AGZ30" s="32"/>
      <c r="AHA30" s="32"/>
      <c r="AHB30" s="32"/>
      <c r="AHC30" s="32"/>
      <c r="AHD30" s="32"/>
      <c r="AHE30" s="32"/>
      <c r="AHF30" s="32"/>
      <c r="AHG30" s="32"/>
      <c r="AHH30" s="32"/>
      <c r="AHI30" s="32"/>
      <c r="AHJ30" s="32"/>
      <c r="AHK30" s="32"/>
      <c r="AHL30" s="32"/>
      <c r="AHM30" s="32"/>
      <c r="AHN30" s="32"/>
      <c r="AHO30" s="32"/>
      <c r="AHP30" s="32"/>
      <c r="AHQ30" s="32"/>
      <c r="AHR30" s="32"/>
      <c r="AHS30" s="32"/>
      <c r="AHT30" s="32"/>
      <c r="AHU30" s="32"/>
      <c r="AHV30" s="32"/>
      <c r="AHW30" s="32"/>
      <c r="AHX30" s="32"/>
      <c r="AHY30" s="32"/>
      <c r="AHZ30" s="32"/>
      <c r="AIA30" s="32"/>
      <c r="AIB30" s="32"/>
      <c r="AIC30" s="32"/>
      <c r="AID30" s="32"/>
      <c r="AIE30" s="32"/>
      <c r="AIF30" s="32"/>
      <c r="AIG30" s="32"/>
      <c r="AIH30" s="32"/>
      <c r="AII30" s="32"/>
      <c r="AIJ30" s="32"/>
      <c r="AIK30" s="32"/>
      <c r="AIL30" s="32"/>
      <c r="AIM30" s="32"/>
      <c r="AIN30" s="32"/>
      <c r="AIO30" s="32"/>
      <c r="AIP30" s="32"/>
      <c r="AIQ30" s="32"/>
      <c r="AIR30" s="32"/>
      <c r="AIS30" s="32"/>
      <c r="AIT30" s="32"/>
      <c r="AIU30" s="32"/>
      <c r="AIV30" s="32"/>
      <c r="AIW30" s="32"/>
      <c r="AIX30" s="32"/>
      <c r="AIY30" s="32"/>
      <c r="AIZ30" s="32"/>
      <c r="AJA30" s="32"/>
      <c r="AJB30" s="32"/>
      <c r="AJC30" s="32"/>
      <c r="AJD30" s="32"/>
      <c r="AJE30" s="32"/>
      <c r="AJF30" s="32"/>
      <c r="AJG30" s="32"/>
      <c r="AJH30" s="32"/>
      <c r="AJI30" s="32"/>
      <c r="AJJ30" s="32"/>
      <c r="AJK30" s="32"/>
      <c r="AJL30" s="32"/>
      <c r="AJM30" s="32"/>
      <c r="AJN30" s="32"/>
      <c r="AJO30" s="32"/>
      <c r="AJP30" s="32"/>
      <c r="AJQ30" s="32"/>
      <c r="AJR30" s="32"/>
      <c r="AJS30" s="32"/>
      <c r="AJT30" s="32"/>
      <c r="AJU30" s="32"/>
      <c r="AJV30" s="32"/>
      <c r="AJW30" s="32"/>
      <c r="AJX30" s="32"/>
      <c r="AJY30" s="32"/>
      <c r="AJZ30" s="32"/>
      <c r="AKA30" s="32"/>
      <c r="AKB30" s="32"/>
      <c r="AKC30" s="32"/>
      <c r="AKD30" s="32"/>
      <c r="AKE30" s="32"/>
      <c r="AKF30" s="32"/>
      <c r="AKG30" s="32"/>
      <c r="AKH30" s="32"/>
      <c r="AKI30" s="32"/>
      <c r="AKJ30" s="32"/>
      <c r="AKK30" s="32"/>
      <c r="AKL30" s="32"/>
      <c r="AKM30" s="32"/>
      <c r="AKN30" s="32"/>
      <c r="AKO30" s="32"/>
      <c r="AKP30" s="32"/>
      <c r="AKQ30" s="32"/>
      <c r="AKR30" s="32"/>
      <c r="AKS30" s="32"/>
      <c r="AKT30" s="32"/>
      <c r="AKU30" s="32"/>
      <c r="AKV30" s="32"/>
      <c r="AKW30" s="32"/>
      <c r="AKX30" s="32"/>
      <c r="AKY30" s="32"/>
      <c r="AKZ30" s="32"/>
      <c r="ALA30" s="32"/>
      <c r="ALB30" s="32"/>
      <c r="ALC30" s="32"/>
      <c r="ALD30" s="32"/>
      <c r="ALE30" s="32"/>
      <c r="ALF30" s="32"/>
      <c r="ALG30" s="32"/>
      <c r="ALH30" s="32"/>
      <c r="ALI30" s="32"/>
      <c r="ALJ30" s="32"/>
      <c r="ALK30" s="32"/>
      <c r="ALL30" s="32"/>
      <c r="ALM30" s="32"/>
      <c r="ALN30" s="32"/>
      <c r="ALO30" s="32"/>
      <c r="ALP30" s="32"/>
      <c r="ALQ30" s="32"/>
      <c r="ALR30" s="32"/>
      <c r="ALS30" s="32"/>
      <c r="ALT30" s="32"/>
      <c r="ALU30" s="32"/>
      <c r="ALV30" s="32"/>
      <c r="ALW30" s="32"/>
      <c r="ALX30" s="32"/>
      <c r="ALY30" s="32"/>
      <c r="ALZ30" s="32"/>
      <c r="AMA30" s="32"/>
      <c r="AMB30" s="32"/>
      <c r="AMC30" s="32"/>
      <c r="AMD30" s="32"/>
      <c r="AME30" s="32"/>
      <c r="AMF30" s="32"/>
      <c r="AMG30" s="32"/>
      <c r="AMH30" s="32"/>
      <c r="AMI30" s="32"/>
      <c r="AMJ30" s="32"/>
      <c r="AMK30" s="32"/>
      <c r="AML30" s="32"/>
      <c r="AMM30" s="32"/>
      <c r="AMN30" s="32"/>
      <c r="AMO30" s="32"/>
      <c r="AMP30" s="32"/>
      <c r="AMQ30" s="32"/>
      <c r="AMR30" s="32"/>
      <c r="AMS30" s="32"/>
      <c r="AMT30" s="32"/>
      <c r="AMU30" s="32"/>
      <c r="AMV30" s="32"/>
      <c r="AMW30" s="32"/>
      <c r="AMX30" s="32"/>
      <c r="AMY30" s="32"/>
      <c r="AMZ30" s="32"/>
      <c r="ANA30" s="32"/>
      <c r="ANB30" s="32"/>
      <c r="ANC30" s="32"/>
      <c r="AND30" s="32"/>
      <c r="ANE30" s="32"/>
      <c r="ANF30" s="32"/>
      <c r="ANG30" s="32"/>
      <c r="ANH30" s="32"/>
      <c r="ANI30" s="32"/>
      <c r="ANJ30" s="32"/>
      <c r="ANK30" s="32"/>
      <c r="ANL30" s="32"/>
      <c r="ANM30" s="32"/>
      <c r="ANN30" s="32"/>
      <c r="ANO30" s="32"/>
      <c r="ANP30" s="32"/>
      <c r="ANQ30" s="32"/>
      <c r="ANR30" s="32"/>
      <c r="ANS30" s="32"/>
      <c r="ANT30" s="32"/>
      <c r="ANU30" s="32"/>
      <c r="ANV30" s="32"/>
      <c r="ANW30" s="32"/>
      <c r="ANX30" s="32"/>
      <c r="ANY30" s="32"/>
      <c r="ANZ30" s="32"/>
      <c r="AOA30" s="32"/>
      <c r="AOB30" s="32"/>
      <c r="AOC30" s="32"/>
      <c r="AOD30" s="32"/>
      <c r="AOE30" s="32"/>
      <c r="AOF30" s="32"/>
      <c r="AOG30" s="32"/>
      <c r="AOH30" s="32"/>
      <c r="AOI30" s="32"/>
      <c r="AOJ30" s="32"/>
      <c r="AOK30" s="32"/>
      <c r="AOL30" s="32"/>
      <c r="AOM30" s="32"/>
      <c r="AON30" s="32"/>
      <c r="AOO30" s="32"/>
      <c r="AOP30" s="32"/>
      <c r="AOQ30" s="32"/>
      <c r="AOR30" s="32"/>
      <c r="AOS30" s="32"/>
      <c r="AOT30" s="32"/>
      <c r="AOU30" s="32"/>
      <c r="AOV30" s="32"/>
      <c r="AOW30" s="32"/>
      <c r="AOX30" s="32"/>
      <c r="AOY30" s="32"/>
      <c r="AOZ30" s="32"/>
      <c r="APA30" s="32"/>
      <c r="APB30" s="32"/>
      <c r="APC30" s="32"/>
      <c r="APD30" s="32"/>
      <c r="APE30" s="32"/>
      <c r="APF30" s="32"/>
      <c r="APG30" s="32"/>
      <c r="APH30" s="32"/>
      <c r="API30" s="32"/>
      <c r="APJ30" s="32"/>
      <c r="APK30" s="32"/>
      <c r="APL30" s="32"/>
      <c r="APM30" s="32"/>
      <c r="APN30" s="32"/>
      <c r="APO30" s="32"/>
      <c r="APP30" s="32"/>
      <c r="APQ30" s="32"/>
      <c r="APR30" s="32"/>
      <c r="APS30" s="32"/>
      <c r="APT30" s="32"/>
      <c r="APU30" s="32"/>
      <c r="APV30" s="32"/>
      <c r="APW30" s="32"/>
      <c r="APX30" s="32"/>
      <c r="APY30" s="32"/>
      <c r="APZ30" s="32"/>
      <c r="AQA30" s="32"/>
      <c r="AQB30" s="32"/>
      <c r="AQC30" s="32"/>
      <c r="AQD30" s="32"/>
      <c r="AQE30" s="32"/>
      <c r="AQF30" s="32"/>
      <c r="AQG30" s="32"/>
      <c r="AQH30" s="32"/>
      <c r="AQI30" s="32"/>
      <c r="AQJ30" s="32"/>
      <c r="AQK30" s="32"/>
      <c r="AQL30" s="32"/>
      <c r="AQM30" s="32"/>
      <c r="AQN30" s="32"/>
      <c r="AQO30" s="32"/>
      <c r="AQP30" s="32"/>
      <c r="AQQ30" s="32"/>
      <c r="AQR30" s="32"/>
      <c r="AQS30" s="32"/>
      <c r="AQT30" s="32"/>
      <c r="AQU30" s="32"/>
      <c r="AQV30" s="32"/>
      <c r="AQW30" s="32"/>
      <c r="AQX30" s="32"/>
      <c r="AQY30" s="32"/>
      <c r="AQZ30" s="32"/>
      <c r="ARA30" s="32"/>
      <c r="ARB30" s="32"/>
      <c r="ARC30" s="32"/>
      <c r="ARD30" s="32"/>
      <c r="ARE30" s="32"/>
      <c r="ARF30" s="32"/>
      <c r="ARG30" s="32"/>
      <c r="ARH30" s="32"/>
      <c r="ARI30" s="32"/>
      <c r="ARJ30" s="32"/>
      <c r="ARK30" s="32"/>
      <c r="ARL30" s="32"/>
      <c r="ARM30" s="32"/>
      <c r="ARN30" s="32"/>
      <c r="ARO30" s="32"/>
      <c r="ARP30" s="32"/>
      <c r="ARQ30" s="32"/>
      <c r="ARR30" s="32"/>
      <c r="ARS30" s="32"/>
      <c r="ART30" s="32"/>
      <c r="ARU30" s="32"/>
      <c r="ARV30" s="32"/>
      <c r="ARW30" s="32"/>
      <c r="ARX30" s="32"/>
      <c r="ARY30" s="32"/>
      <c r="ARZ30" s="32"/>
      <c r="ASA30" s="32"/>
      <c r="ASB30" s="32"/>
      <c r="ASC30" s="32"/>
      <c r="ASD30" s="32"/>
      <c r="ASE30" s="32"/>
      <c r="ASF30" s="32"/>
      <c r="ASG30" s="32"/>
      <c r="ASH30" s="32"/>
      <c r="ASI30" s="32"/>
      <c r="ASJ30" s="32"/>
      <c r="ASK30" s="32"/>
      <c r="ASL30" s="32"/>
      <c r="ASM30" s="32"/>
      <c r="ASN30" s="32"/>
      <c r="ASO30" s="32"/>
      <c r="ASP30" s="32"/>
      <c r="ASQ30" s="32"/>
      <c r="ASR30" s="32"/>
      <c r="ASS30" s="32"/>
      <c r="AST30" s="32"/>
      <c r="ASU30" s="32"/>
      <c r="ASV30" s="32"/>
      <c r="ASW30" s="32"/>
      <c r="ASX30" s="32"/>
      <c r="ASY30" s="32"/>
      <c r="ASZ30" s="32"/>
      <c r="ATA30" s="32"/>
      <c r="ATB30" s="32"/>
      <c r="ATC30" s="32"/>
      <c r="ATD30" s="32"/>
      <c r="ATE30" s="32"/>
      <c r="ATF30" s="32"/>
      <c r="ATG30" s="32"/>
      <c r="ATH30" s="32"/>
      <c r="ATI30" s="32"/>
      <c r="ATJ30" s="32"/>
      <c r="ATK30" s="32"/>
      <c r="ATL30" s="32"/>
      <c r="ATM30" s="32"/>
      <c r="ATN30" s="32"/>
      <c r="ATO30" s="32"/>
      <c r="ATP30" s="32"/>
      <c r="ATQ30" s="32"/>
      <c r="ATR30" s="32"/>
      <c r="ATS30" s="32"/>
      <c r="ATT30" s="32"/>
      <c r="ATU30" s="32"/>
      <c r="ATV30" s="32"/>
      <c r="ATW30" s="32"/>
      <c r="ATX30" s="32"/>
      <c r="ATY30" s="32"/>
      <c r="ATZ30" s="32"/>
      <c r="AUA30" s="32"/>
      <c r="AUB30" s="32"/>
      <c r="AUC30" s="32"/>
      <c r="AUD30" s="32"/>
      <c r="AUE30" s="32"/>
      <c r="AUF30" s="32"/>
      <c r="AUG30" s="32"/>
      <c r="AUH30" s="32"/>
      <c r="AUI30" s="32"/>
      <c r="AUJ30" s="32"/>
      <c r="AUK30" s="32"/>
      <c r="AUL30" s="32"/>
      <c r="AUM30" s="32"/>
      <c r="AUN30" s="32"/>
      <c r="AUO30" s="32"/>
      <c r="AUP30" s="32"/>
      <c r="AUQ30" s="32"/>
      <c r="AUR30" s="32"/>
      <c r="AUS30" s="32"/>
      <c r="AUT30" s="32"/>
      <c r="AUU30" s="32"/>
      <c r="AUV30" s="32"/>
      <c r="AUW30" s="32"/>
      <c r="AUX30" s="32"/>
      <c r="AUY30" s="32"/>
      <c r="AUZ30" s="32"/>
      <c r="AVA30" s="32"/>
      <c r="AVB30" s="32"/>
      <c r="AVC30" s="32"/>
      <c r="AVD30" s="32"/>
      <c r="AVE30" s="32"/>
      <c r="AVF30" s="32"/>
      <c r="AVG30" s="32"/>
      <c r="AVH30" s="32"/>
      <c r="AVI30" s="32"/>
      <c r="AVJ30" s="32"/>
      <c r="AVK30" s="32"/>
      <c r="AVL30" s="32"/>
      <c r="AVM30" s="32"/>
      <c r="AVN30" s="32"/>
      <c r="AVO30" s="32"/>
      <c r="AVP30" s="32"/>
      <c r="AVQ30" s="32"/>
      <c r="AVR30" s="32"/>
      <c r="AVS30" s="32"/>
      <c r="AVT30" s="32"/>
      <c r="AVU30" s="32"/>
      <c r="AVV30" s="32"/>
      <c r="AVW30" s="32"/>
      <c r="AVX30" s="32"/>
      <c r="AVY30" s="32"/>
      <c r="AVZ30" s="32"/>
      <c r="AWA30" s="32"/>
      <c r="AWB30" s="32"/>
      <c r="AWC30" s="32"/>
      <c r="AWD30" s="32"/>
      <c r="AWE30" s="32"/>
      <c r="AWF30" s="32"/>
      <c r="AWG30" s="32"/>
      <c r="AWH30" s="32"/>
      <c r="AWI30" s="32"/>
      <c r="AWJ30" s="32"/>
      <c r="AWK30" s="32"/>
      <c r="AWL30" s="32"/>
      <c r="AWM30" s="32"/>
      <c r="AWN30" s="32"/>
      <c r="AWO30" s="32"/>
      <c r="AWP30" s="32"/>
      <c r="AWQ30" s="32"/>
      <c r="AWR30" s="32"/>
      <c r="AWS30" s="32"/>
      <c r="AWT30" s="32"/>
      <c r="AWU30" s="32"/>
      <c r="AWV30" s="32"/>
      <c r="AWW30" s="32"/>
      <c r="AWX30" s="32"/>
      <c r="AWY30" s="32"/>
      <c r="AWZ30" s="32"/>
      <c r="AXA30" s="32"/>
      <c r="AXB30" s="32"/>
      <c r="AXC30" s="32"/>
      <c r="AXD30" s="32"/>
      <c r="AXE30" s="32"/>
      <c r="AXF30" s="32"/>
      <c r="AXG30" s="32"/>
      <c r="AXH30" s="32"/>
      <c r="AXI30" s="32"/>
      <c r="AXJ30" s="32"/>
      <c r="AXK30" s="32"/>
      <c r="AXL30" s="32"/>
      <c r="AXM30" s="32"/>
      <c r="AXN30" s="32"/>
      <c r="AXO30" s="32"/>
      <c r="AXP30" s="32"/>
      <c r="AXQ30" s="32"/>
      <c r="AXR30" s="32"/>
      <c r="AXS30" s="32"/>
      <c r="AXT30" s="32"/>
      <c r="AXU30" s="32"/>
      <c r="AXV30" s="32"/>
      <c r="AXW30" s="32"/>
      <c r="AXX30" s="32"/>
      <c r="AXY30" s="32"/>
      <c r="AXZ30" s="32"/>
      <c r="AYA30" s="32"/>
      <c r="AYB30" s="32"/>
      <c r="AYC30" s="32"/>
      <c r="AYD30" s="32"/>
      <c r="AYE30" s="32"/>
      <c r="AYF30" s="32"/>
      <c r="AYG30" s="32"/>
      <c r="AYH30" s="32"/>
      <c r="AYI30" s="32"/>
      <c r="AYJ30" s="32"/>
      <c r="AYK30" s="32"/>
      <c r="AYL30" s="32"/>
      <c r="AYM30" s="32"/>
      <c r="AYN30" s="32"/>
      <c r="AYO30" s="32"/>
      <c r="AYP30" s="32"/>
      <c r="AYQ30" s="32"/>
      <c r="AYR30" s="32"/>
      <c r="AYS30" s="32"/>
      <c r="AYT30" s="32"/>
      <c r="AYU30" s="32"/>
      <c r="AYV30" s="32"/>
      <c r="AYW30" s="32"/>
      <c r="AYX30" s="32"/>
      <c r="AYY30" s="32"/>
      <c r="AYZ30" s="32"/>
      <c r="AZA30" s="32"/>
      <c r="AZB30" s="32"/>
      <c r="AZC30" s="32"/>
      <c r="AZD30" s="32"/>
      <c r="AZE30" s="32"/>
      <c r="AZF30" s="32"/>
      <c r="AZG30" s="32"/>
      <c r="AZH30" s="32"/>
      <c r="AZI30" s="32"/>
      <c r="AZJ30" s="32"/>
      <c r="AZK30" s="32"/>
      <c r="AZL30" s="32"/>
      <c r="AZM30" s="32"/>
      <c r="AZN30" s="32"/>
      <c r="AZO30" s="32"/>
      <c r="AZP30" s="32"/>
      <c r="AZQ30" s="32"/>
      <c r="AZR30" s="32"/>
      <c r="AZS30" s="32"/>
      <c r="AZT30" s="32"/>
      <c r="AZU30" s="32"/>
      <c r="AZV30" s="32"/>
      <c r="AZW30" s="32"/>
      <c r="AZX30" s="32"/>
      <c r="AZY30" s="32"/>
      <c r="AZZ30" s="32"/>
      <c r="BAA30" s="32"/>
      <c r="BAB30" s="32"/>
      <c r="BAC30" s="32"/>
      <c r="BAD30" s="32"/>
      <c r="BAE30" s="32"/>
      <c r="BAF30" s="32"/>
      <c r="BAG30" s="32"/>
      <c r="BAH30" s="32"/>
      <c r="BAI30" s="32"/>
      <c r="BAJ30" s="32"/>
      <c r="BAK30" s="32"/>
      <c r="BAL30" s="32"/>
      <c r="BAM30" s="32"/>
      <c r="BAN30" s="32"/>
      <c r="BAO30" s="32"/>
      <c r="BAP30" s="32"/>
      <c r="BAQ30" s="32"/>
      <c r="BAR30" s="32"/>
      <c r="BAS30" s="32"/>
      <c r="BAT30" s="32"/>
      <c r="BAU30" s="32"/>
      <c r="BAV30" s="32"/>
      <c r="BAW30" s="32"/>
      <c r="BAX30" s="32"/>
      <c r="BAY30" s="32"/>
      <c r="BAZ30" s="32"/>
      <c r="BBA30" s="32"/>
      <c r="BBB30" s="32"/>
      <c r="BBC30" s="32"/>
    </row>
    <row r="31" spans="1:1407" s="25" customFormat="1" ht="12" customHeight="1" x14ac:dyDescent="0.25">
      <c r="A31" s="21"/>
      <c r="B31" s="22"/>
      <c r="C31" s="23"/>
      <c r="D31" s="24"/>
      <c r="E31" s="24"/>
      <c r="F31" s="37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2"/>
      <c r="TH31" s="22"/>
      <c r="TI31" s="22"/>
      <c r="TJ31" s="22"/>
      <c r="TK31" s="22"/>
      <c r="TL31" s="22"/>
      <c r="TM31" s="22"/>
      <c r="TN31" s="22"/>
      <c r="TO31" s="22"/>
      <c r="TP31" s="22"/>
      <c r="TQ31" s="22"/>
      <c r="TR31" s="22"/>
      <c r="TS31" s="22"/>
      <c r="TT31" s="22"/>
      <c r="TU31" s="22"/>
      <c r="TV31" s="22"/>
      <c r="TW31" s="22"/>
      <c r="TX31" s="22"/>
      <c r="TY31" s="22"/>
      <c r="TZ31" s="22"/>
      <c r="UA31" s="22"/>
      <c r="UB31" s="22"/>
      <c r="UC31" s="22"/>
      <c r="UD31" s="22"/>
      <c r="UE31" s="22"/>
      <c r="UF31" s="22"/>
      <c r="UG31" s="22"/>
      <c r="UH31" s="22"/>
      <c r="UI31" s="22"/>
      <c r="UJ31" s="22"/>
      <c r="UK31" s="22"/>
      <c r="UL31" s="22"/>
      <c r="UM31" s="22"/>
      <c r="UN31" s="22"/>
      <c r="UO31" s="22"/>
      <c r="UP31" s="22"/>
      <c r="UQ31" s="22"/>
      <c r="UR31" s="22"/>
      <c r="US31" s="22"/>
      <c r="UT31" s="22"/>
      <c r="UU31" s="22"/>
      <c r="UV31" s="22"/>
      <c r="UW31" s="22"/>
      <c r="UX31" s="22"/>
      <c r="UY31" s="22"/>
      <c r="UZ31" s="22"/>
      <c r="VA31" s="22"/>
      <c r="VB31" s="22"/>
      <c r="VC31" s="22"/>
      <c r="VD31" s="22"/>
      <c r="VE31" s="22"/>
      <c r="VF31" s="22"/>
      <c r="VG31" s="22"/>
      <c r="VH31" s="22"/>
      <c r="VI31" s="22"/>
      <c r="VJ31" s="22"/>
      <c r="VK31" s="22"/>
      <c r="VL31" s="22"/>
      <c r="VM31" s="22"/>
      <c r="VN31" s="22"/>
      <c r="VO31" s="22"/>
      <c r="VP31" s="22"/>
      <c r="VQ31" s="22"/>
      <c r="VR31" s="22"/>
      <c r="VS31" s="22"/>
      <c r="VT31" s="22"/>
      <c r="VU31" s="22"/>
      <c r="VV31" s="22"/>
      <c r="VW31" s="22"/>
      <c r="VX31" s="22"/>
      <c r="VY31" s="22"/>
      <c r="VZ31" s="22"/>
      <c r="WA31" s="22"/>
      <c r="WB31" s="22"/>
      <c r="WC31" s="22"/>
      <c r="WD31" s="22"/>
      <c r="WE31" s="22"/>
      <c r="WF31" s="22"/>
      <c r="WG31" s="22"/>
      <c r="WH31" s="22"/>
      <c r="WI31" s="22"/>
      <c r="WJ31" s="22"/>
      <c r="WK31" s="22"/>
      <c r="WL31" s="22"/>
      <c r="WM31" s="22"/>
      <c r="WN31" s="22"/>
      <c r="WO31" s="22"/>
      <c r="WP31" s="22"/>
      <c r="WQ31" s="22"/>
      <c r="WR31" s="22"/>
      <c r="WS31" s="22"/>
      <c r="WT31" s="22"/>
      <c r="WU31" s="22"/>
      <c r="WV31" s="22"/>
      <c r="WW31" s="22"/>
      <c r="WX31" s="22"/>
      <c r="WY31" s="22"/>
      <c r="WZ31" s="22"/>
      <c r="XA31" s="22"/>
      <c r="XB31" s="22"/>
      <c r="XC31" s="22"/>
      <c r="XD31" s="22"/>
      <c r="XE31" s="22"/>
      <c r="XF31" s="22"/>
      <c r="XG31" s="22"/>
      <c r="XH31" s="22"/>
      <c r="XI31" s="22"/>
      <c r="XJ31" s="22"/>
      <c r="XK31" s="22"/>
      <c r="XL31" s="22"/>
      <c r="XM31" s="22"/>
      <c r="XN31" s="22"/>
      <c r="XO31" s="22"/>
      <c r="XP31" s="22"/>
      <c r="XQ31" s="22"/>
      <c r="XR31" s="22"/>
      <c r="XS31" s="22"/>
      <c r="XT31" s="22"/>
      <c r="XU31" s="22"/>
      <c r="XV31" s="22"/>
      <c r="XW31" s="22"/>
      <c r="XX31" s="22"/>
      <c r="XY31" s="22"/>
      <c r="XZ31" s="22"/>
      <c r="YA31" s="22"/>
      <c r="YB31" s="22"/>
      <c r="YC31" s="22"/>
      <c r="YD31" s="22"/>
      <c r="YE31" s="22"/>
      <c r="YF31" s="22"/>
      <c r="YG31" s="22"/>
      <c r="YH31" s="22"/>
      <c r="YI31" s="22"/>
      <c r="YJ31" s="22"/>
      <c r="YK31" s="22"/>
      <c r="YL31" s="22"/>
      <c r="YM31" s="22"/>
      <c r="YN31" s="22"/>
      <c r="YO31" s="22"/>
      <c r="YP31" s="22"/>
      <c r="YQ31" s="22"/>
      <c r="YR31" s="22"/>
      <c r="YS31" s="22"/>
      <c r="YT31" s="22"/>
      <c r="YU31" s="22"/>
      <c r="YV31" s="22"/>
      <c r="YW31" s="22"/>
      <c r="YX31" s="22"/>
      <c r="YY31" s="22"/>
      <c r="YZ31" s="22"/>
      <c r="ZA31" s="22"/>
      <c r="ZB31" s="22"/>
      <c r="ZC31" s="22"/>
      <c r="ZD31" s="22"/>
      <c r="ZE31" s="22"/>
      <c r="ZF31" s="22"/>
      <c r="ZG31" s="22"/>
      <c r="ZH31" s="22"/>
      <c r="ZI31" s="22"/>
      <c r="ZJ31" s="22"/>
      <c r="ZK31" s="22"/>
      <c r="ZL31" s="22"/>
      <c r="ZM31" s="22"/>
      <c r="ZN31" s="22"/>
      <c r="ZO31" s="22"/>
      <c r="ZP31" s="22"/>
      <c r="ZQ31" s="22"/>
      <c r="ZR31" s="22"/>
      <c r="ZS31" s="22"/>
      <c r="ZT31" s="22"/>
      <c r="ZU31" s="22"/>
      <c r="ZV31" s="22"/>
      <c r="ZW31" s="22"/>
      <c r="ZX31" s="22"/>
      <c r="ZY31" s="22"/>
      <c r="ZZ31" s="22"/>
      <c r="AAA31" s="22"/>
      <c r="AAB31" s="22"/>
      <c r="AAC31" s="22"/>
      <c r="AAD31" s="22"/>
      <c r="AAE31" s="22"/>
      <c r="AAF31" s="22"/>
      <c r="AAG31" s="22"/>
      <c r="AAH31" s="22"/>
      <c r="AAI31" s="22"/>
      <c r="AAJ31" s="22"/>
      <c r="AAK31" s="22"/>
      <c r="AAL31" s="22"/>
      <c r="AAM31" s="22"/>
      <c r="AAN31" s="22"/>
      <c r="AAO31" s="22"/>
      <c r="AAP31" s="22"/>
      <c r="AAQ31" s="22"/>
      <c r="AAR31" s="22"/>
      <c r="AAS31" s="22"/>
      <c r="AAT31" s="22"/>
      <c r="AAU31" s="22"/>
      <c r="AAV31" s="22"/>
      <c r="AAW31" s="22"/>
      <c r="AAX31" s="22"/>
      <c r="AAY31" s="22"/>
      <c r="AAZ31" s="22"/>
      <c r="ABA31" s="22"/>
      <c r="ABB31" s="22"/>
      <c r="ABC31" s="22"/>
      <c r="ABD31" s="22"/>
      <c r="ABE31" s="22"/>
      <c r="ABF31" s="22"/>
      <c r="ABG31" s="22"/>
      <c r="ABH31" s="22"/>
      <c r="ABI31" s="22"/>
      <c r="ABJ31" s="22"/>
      <c r="ABK31" s="22"/>
      <c r="ABL31" s="22"/>
      <c r="ABM31" s="22"/>
      <c r="ABN31" s="22"/>
      <c r="ABO31" s="22"/>
      <c r="ABP31" s="22"/>
      <c r="ABQ31" s="22"/>
      <c r="ABR31" s="22"/>
      <c r="ABS31" s="22"/>
      <c r="ABT31" s="22"/>
      <c r="ABU31" s="22"/>
      <c r="ABV31" s="22"/>
      <c r="ABW31" s="22"/>
      <c r="ABX31" s="22"/>
      <c r="ABY31" s="22"/>
      <c r="ABZ31" s="22"/>
      <c r="ACA31" s="22"/>
      <c r="ACB31" s="22"/>
      <c r="ACC31" s="22"/>
      <c r="ACD31" s="22"/>
      <c r="ACE31" s="22"/>
      <c r="ACF31" s="22"/>
      <c r="ACG31" s="22"/>
      <c r="ACH31" s="22"/>
      <c r="ACI31" s="22"/>
      <c r="ACJ31" s="22"/>
      <c r="ACK31" s="22"/>
      <c r="ACL31" s="22"/>
      <c r="ACM31" s="22"/>
      <c r="ACN31" s="22"/>
      <c r="ACO31" s="22"/>
      <c r="ACP31" s="22"/>
      <c r="ACQ31" s="22"/>
      <c r="ACR31" s="22"/>
      <c r="ACS31" s="22"/>
      <c r="ACT31" s="22"/>
      <c r="ACU31" s="22"/>
      <c r="ACV31" s="22"/>
      <c r="ACW31" s="22"/>
      <c r="ACX31" s="22"/>
      <c r="ACY31" s="22"/>
      <c r="ACZ31" s="22"/>
      <c r="ADA31" s="22"/>
      <c r="ADB31" s="22"/>
      <c r="ADC31" s="22"/>
      <c r="ADD31" s="22"/>
      <c r="ADE31" s="22"/>
      <c r="ADF31" s="22"/>
      <c r="ADG31" s="22"/>
      <c r="ADH31" s="22"/>
      <c r="ADI31" s="22"/>
      <c r="ADJ31" s="22"/>
      <c r="ADK31" s="22"/>
      <c r="ADL31" s="22"/>
      <c r="ADM31" s="22"/>
      <c r="ADN31" s="22"/>
      <c r="ADO31" s="22"/>
      <c r="ADP31" s="22"/>
      <c r="ADQ31" s="22"/>
      <c r="ADR31" s="22"/>
      <c r="ADS31" s="22"/>
      <c r="ADT31" s="22"/>
      <c r="ADU31" s="22"/>
      <c r="ADV31" s="22"/>
      <c r="ADW31" s="22"/>
      <c r="ADX31" s="22"/>
      <c r="ADY31" s="22"/>
      <c r="ADZ31" s="22"/>
      <c r="AEA31" s="22"/>
      <c r="AEB31" s="22"/>
      <c r="AEC31" s="22"/>
      <c r="AED31" s="22"/>
      <c r="AEE31" s="22"/>
      <c r="AEF31" s="22"/>
      <c r="AEG31" s="22"/>
      <c r="AEH31" s="22"/>
      <c r="AEI31" s="22"/>
      <c r="AEJ31" s="22"/>
      <c r="AEK31" s="22"/>
      <c r="AEL31" s="22"/>
      <c r="AEM31" s="22"/>
      <c r="AEN31" s="22"/>
      <c r="AEO31" s="22"/>
      <c r="AEP31" s="22"/>
      <c r="AEQ31" s="22"/>
      <c r="AER31" s="22"/>
      <c r="AES31" s="22"/>
      <c r="AET31" s="22"/>
      <c r="AEU31" s="22"/>
      <c r="AEV31" s="22"/>
      <c r="AEW31" s="22"/>
      <c r="AEX31" s="22"/>
      <c r="AEY31" s="22"/>
      <c r="AEZ31" s="22"/>
      <c r="AFA31" s="22"/>
      <c r="AFB31" s="22"/>
      <c r="AFC31" s="22"/>
      <c r="AFD31" s="22"/>
      <c r="AFE31" s="22"/>
      <c r="AFF31" s="22"/>
      <c r="AFG31" s="22"/>
      <c r="AFH31" s="22"/>
      <c r="AFI31" s="22"/>
      <c r="AFJ31" s="22"/>
      <c r="AFK31" s="22"/>
      <c r="AFL31" s="22"/>
      <c r="AFM31" s="22"/>
      <c r="AFN31" s="22"/>
      <c r="AFO31" s="22"/>
      <c r="AFP31" s="22"/>
      <c r="AFQ31" s="22"/>
      <c r="AFR31" s="22"/>
      <c r="AFS31" s="22"/>
      <c r="AFT31" s="22"/>
      <c r="AFU31" s="22"/>
      <c r="AFV31" s="22"/>
      <c r="AFW31" s="22"/>
      <c r="AFX31" s="22"/>
      <c r="AFY31" s="22"/>
      <c r="AFZ31" s="22"/>
      <c r="AGA31" s="22"/>
      <c r="AGB31" s="22"/>
      <c r="AGC31" s="22"/>
      <c r="AGD31" s="22"/>
      <c r="AGE31" s="22"/>
      <c r="AGF31" s="22"/>
      <c r="AGG31" s="22"/>
      <c r="AGH31" s="22"/>
      <c r="AGI31" s="22"/>
      <c r="AGJ31" s="22"/>
      <c r="AGK31" s="22"/>
      <c r="AGL31" s="22"/>
      <c r="AGM31" s="22"/>
      <c r="AGN31" s="22"/>
      <c r="AGO31" s="22"/>
      <c r="AGP31" s="22"/>
      <c r="AGQ31" s="22"/>
      <c r="AGR31" s="22"/>
      <c r="AGS31" s="22"/>
      <c r="AGT31" s="22"/>
      <c r="AGU31" s="22"/>
      <c r="AGV31" s="22"/>
      <c r="AGW31" s="22"/>
      <c r="AGX31" s="22"/>
      <c r="AGY31" s="22"/>
      <c r="AGZ31" s="22"/>
      <c r="AHA31" s="22"/>
      <c r="AHB31" s="22"/>
      <c r="AHC31" s="22"/>
      <c r="AHD31" s="22"/>
      <c r="AHE31" s="22"/>
      <c r="AHF31" s="22"/>
      <c r="AHG31" s="22"/>
      <c r="AHH31" s="22"/>
      <c r="AHI31" s="22"/>
      <c r="AHJ31" s="22"/>
      <c r="AHK31" s="22"/>
      <c r="AHL31" s="22"/>
      <c r="AHM31" s="22"/>
      <c r="AHN31" s="22"/>
      <c r="AHO31" s="22"/>
      <c r="AHP31" s="22"/>
      <c r="AHQ31" s="22"/>
      <c r="AHR31" s="22"/>
      <c r="AHS31" s="22"/>
      <c r="AHT31" s="22"/>
      <c r="AHU31" s="22"/>
      <c r="AHV31" s="22"/>
      <c r="AHW31" s="22"/>
      <c r="AHX31" s="22"/>
      <c r="AHY31" s="22"/>
      <c r="AHZ31" s="22"/>
      <c r="AIA31" s="22"/>
      <c r="AIB31" s="22"/>
      <c r="AIC31" s="22"/>
      <c r="AID31" s="22"/>
      <c r="AIE31" s="22"/>
      <c r="AIF31" s="22"/>
      <c r="AIG31" s="22"/>
      <c r="AIH31" s="22"/>
      <c r="AII31" s="22"/>
      <c r="AIJ31" s="22"/>
      <c r="AIK31" s="22"/>
      <c r="AIL31" s="22"/>
      <c r="AIM31" s="22"/>
      <c r="AIN31" s="22"/>
      <c r="AIO31" s="22"/>
      <c r="AIP31" s="22"/>
      <c r="AIQ31" s="22"/>
      <c r="AIR31" s="22"/>
      <c r="AIS31" s="22"/>
      <c r="AIT31" s="22"/>
      <c r="AIU31" s="22"/>
      <c r="AIV31" s="22"/>
      <c r="AIW31" s="22"/>
      <c r="AIX31" s="22"/>
      <c r="AIY31" s="22"/>
      <c r="AIZ31" s="22"/>
      <c r="AJA31" s="22"/>
      <c r="AJB31" s="22"/>
      <c r="AJC31" s="22"/>
      <c r="AJD31" s="22"/>
      <c r="AJE31" s="22"/>
      <c r="AJF31" s="22"/>
      <c r="AJG31" s="22"/>
      <c r="AJH31" s="22"/>
      <c r="AJI31" s="22"/>
      <c r="AJJ31" s="22"/>
      <c r="AJK31" s="22"/>
      <c r="AJL31" s="22"/>
      <c r="AJM31" s="22"/>
      <c r="AJN31" s="22"/>
      <c r="AJO31" s="22"/>
      <c r="AJP31" s="22"/>
      <c r="AJQ31" s="22"/>
      <c r="AJR31" s="22"/>
      <c r="AJS31" s="22"/>
      <c r="AJT31" s="22"/>
      <c r="AJU31" s="22"/>
      <c r="AJV31" s="22"/>
      <c r="AJW31" s="22"/>
      <c r="AJX31" s="22"/>
      <c r="AJY31" s="22"/>
      <c r="AJZ31" s="22"/>
      <c r="AKA31" s="22"/>
      <c r="AKB31" s="22"/>
      <c r="AKC31" s="22"/>
      <c r="AKD31" s="22"/>
      <c r="AKE31" s="22"/>
      <c r="AKF31" s="22"/>
      <c r="AKG31" s="22"/>
      <c r="AKH31" s="22"/>
      <c r="AKI31" s="22"/>
      <c r="AKJ31" s="22"/>
      <c r="AKK31" s="22"/>
      <c r="AKL31" s="22"/>
      <c r="AKM31" s="22"/>
      <c r="AKN31" s="22"/>
      <c r="AKO31" s="22"/>
      <c r="AKP31" s="22"/>
      <c r="AKQ31" s="22"/>
      <c r="AKR31" s="22"/>
      <c r="AKS31" s="22"/>
      <c r="AKT31" s="22"/>
      <c r="AKU31" s="22"/>
      <c r="AKV31" s="22"/>
      <c r="AKW31" s="22"/>
      <c r="AKX31" s="22"/>
      <c r="AKY31" s="22"/>
      <c r="AKZ31" s="22"/>
      <c r="ALA31" s="22"/>
      <c r="ALB31" s="22"/>
      <c r="ALC31" s="22"/>
      <c r="ALD31" s="22"/>
      <c r="ALE31" s="22"/>
      <c r="ALF31" s="22"/>
      <c r="ALG31" s="22"/>
      <c r="ALH31" s="22"/>
      <c r="ALI31" s="22"/>
      <c r="ALJ31" s="22"/>
      <c r="ALK31" s="22"/>
      <c r="ALL31" s="22"/>
      <c r="ALM31" s="22"/>
      <c r="ALN31" s="22"/>
      <c r="ALO31" s="22"/>
      <c r="ALP31" s="22"/>
      <c r="ALQ31" s="22"/>
      <c r="ALR31" s="22"/>
      <c r="ALS31" s="22"/>
      <c r="ALT31" s="22"/>
      <c r="ALU31" s="22"/>
      <c r="ALV31" s="22"/>
      <c r="ALW31" s="22"/>
      <c r="ALX31" s="22"/>
      <c r="ALY31" s="22"/>
      <c r="ALZ31" s="22"/>
      <c r="AMA31" s="22"/>
      <c r="AMB31" s="22"/>
      <c r="AMC31" s="22"/>
      <c r="AMD31" s="22"/>
      <c r="AME31" s="22"/>
      <c r="AMF31" s="22"/>
      <c r="AMG31" s="22"/>
      <c r="AMH31" s="22"/>
      <c r="AMI31" s="22"/>
      <c r="AMJ31" s="22"/>
      <c r="AMK31" s="22"/>
      <c r="AML31" s="22"/>
      <c r="AMM31" s="22"/>
      <c r="AMN31" s="22"/>
      <c r="AMO31" s="22"/>
      <c r="AMP31" s="22"/>
      <c r="AMQ31" s="22"/>
      <c r="AMR31" s="22"/>
      <c r="AMS31" s="22"/>
      <c r="AMT31" s="22"/>
      <c r="AMU31" s="22"/>
      <c r="AMV31" s="22"/>
      <c r="AMW31" s="22"/>
      <c r="AMX31" s="22"/>
      <c r="AMY31" s="22"/>
      <c r="AMZ31" s="22"/>
      <c r="ANA31" s="22"/>
      <c r="ANB31" s="22"/>
      <c r="ANC31" s="22"/>
      <c r="AND31" s="22"/>
      <c r="ANE31" s="22"/>
      <c r="ANF31" s="22"/>
      <c r="ANG31" s="22"/>
      <c r="ANH31" s="22"/>
      <c r="ANI31" s="22"/>
      <c r="ANJ31" s="22"/>
      <c r="ANK31" s="22"/>
      <c r="ANL31" s="22"/>
      <c r="ANM31" s="22"/>
      <c r="ANN31" s="22"/>
      <c r="ANO31" s="22"/>
      <c r="ANP31" s="22"/>
      <c r="ANQ31" s="22"/>
      <c r="ANR31" s="22"/>
      <c r="ANS31" s="22"/>
      <c r="ANT31" s="22"/>
      <c r="ANU31" s="22"/>
      <c r="ANV31" s="22"/>
      <c r="ANW31" s="22"/>
      <c r="ANX31" s="22"/>
      <c r="ANY31" s="22"/>
      <c r="ANZ31" s="22"/>
      <c r="AOA31" s="22"/>
      <c r="AOB31" s="22"/>
      <c r="AOC31" s="22"/>
      <c r="AOD31" s="22"/>
      <c r="AOE31" s="22"/>
      <c r="AOF31" s="22"/>
      <c r="AOG31" s="22"/>
      <c r="AOH31" s="22"/>
      <c r="AOI31" s="22"/>
      <c r="AOJ31" s="22"/>
      <c r="AOK31" s="22"/>
      <c r="AOL31" s="22"/>
      <c r="AOM31" s="22"/>
      <c r="AON31" s="22"/>
      <c r="AOO31" s="22"/>
      <c r="AOP31" s="22"/>
      <c r="AOQ31" s="22"/>
      <c r="AOR31" s="22"/>
      <c r="AOS31" s="22"/>
      <c r="AOT31" s="22"/>
      <c r="AOU31" s="22"/>
      <c r="AOV31" s="22"/>
      <c r="AOW31" s="22"/>
      <c r="AOX31" s="22"/>
      <c r="AOY31" s="22"/>
      <c r="AOZ31" s="22"/>
      <c r="APA31" s="22"/>
      <c r="APB31" s="22"/>
      <c r="APC31" s="22"/>
      <c r="APD31" s="22"/>
      <c r="APE31" s="22"/>
      <c r="APF31" s="22"/>
      <c r="APG31" s="22"/>
      <c r="APH31" s="22"/>
      <c r="API31" s="22"/>
      <c r="APJ31" s="22"/>
      <c r="APK31" s="22"/>
      <c r="APL31" s="22"/>
      <c r="APM31" s="22"/>
      <c r="APN31" s="22"/>
      <c r="APO31" s="22"/>
      <c r="APP31" s="22"/>
      <c r="APQ31" s="22"/>
      <c r="APR31" s="22"/>
      <c r="APS31" s="22"/>
      <c r="APT31" s="22"/>
      <c r="APU31" s="22"/>
      <c r="APV31" s="22"/>
      <c r="APW31" s="22"/>
      <c r="APX31" s="22"/>
      <c r="APY31" s="22"/>
      <c r="APZ31" s="22"/>
      <c r="AQA31" s="22"/>
      <c r="AQB31" s="22"/>
      <c r="AQC31" s="22"/>
      <c r="AQD31" s="22"/>
      <c r="AQE31" s="22"/>
      <c r="AQF31" s="22"/>
      <c r="AQG31" s="22"/>
      <c r="AQH31" s="22"/>
      <c r="AQI31" s="22"/>
      <c r="AQJ31" s="22"/>
      <c r="AQK31" s="22"/>
      <c r="AQL31" s="22"/>
      <c r="AQM31" s="22"/>
      <c r="AQN31" s="22"/>
      <c r="AQO31" s="22"/>
      <c r="AQP31" s="22"/>
      <c r="AQQ31" s="22"/>
      <c r="AQR31" s="22"/>
      <c r="AQS31" s="22"/>
      <c r="AQT31" s="22"/>
      <c r="AQU31" s="22"/>
      <c r="AQV31" s="22"/>
      <c r="AQW31" s="22"/>
      <c r="AQX31" s="22"/>
      <c r="AQY31" s="22"/>
      <c r="AQZ31" s="22"/>
      <c r="ARA31" s="22"/>
      <c r="ARB31" s="22"/>
      <c r="ARC31" s="22"/>
      <c r="ARD31" s="22"/>
      <c r="ARE31" s="22"/>
      <c r="ARF31" s="22"/>
      <c r="ARG31" s="22"/>
      <c r="ARH31" s="22"/>
      <c r="ARI31" s="22"/>
      <c r="ARJ31" s="22"/>
      <c r="ARK31" s="22"/>
      <c r="ARL31" s="22"/>
      <c r="ARM31" s="22"/>
      <c r="ARN31" s="22"/>
      <c r="ARO31" s="22"/>
      <c r="ARP31" s="22"/>
      <c r="ARQ31" s="22"/>
      <c r="ARR31" s="22"/>
      <c r="ARS31" s="22"/>
      <c r="ART31" s="22"/>
      <c r="ARU31" s="22"/>
      <c r="ARV31" s="22"/>
      <c r="ARW31" s="22"/>
      <c r="ARX31" s="22"/>
      <c r="ARY31" s="22"/>
      <c r="ARZ31" s="22"/>
      <c r="ASA31" s="22"/>
      <c r="ASB31" s="22"/>
      <c r="ASC31" s="22"/>
      <c r="ASD31" s="22"/>
      <c r="ASE31" s="22"/>
      <c r="ASF31" s="22"/>
      <c r="ASG31" s="22"/>
      <c r="ASH31" s="22"/>
      <c r="ASI31" s="22"/>
      <c r="ASJ31" s="22"/>
      <c r="ASK31" s="22"/>
      <c r="ASL31" s="22"/>
      <c r="ASM31" s="22"/>
      <c r="ASN31" s="22"/>
      <c r="ASO31" s="22"/>
      <c r="ASP31" s="22"/>
      <c r="ASQ31" s="22"/>
      <c r="ASR31" s="22"/>
      <c r="ASS31" s="22"/>
      <c r="AST31" s="22"/>
      <c r="ASU31" s="22"/>
      <c r="ASV31" s="22"/>
      <c r="ASW31" s="22"/>
      <c r="ASX31" s="22"/>
      <c r="ASY31" s="22"/>
      <c r="ASZ31" s="22"/>
      <c r="ATA31" s="22"/>
      <c r="ATB31" s="22"/>
      <c r="ATC31" s="22"/>
      <c r="ATD31" s="22"/>
      <c r="ATE31" s="22"/>
      <c r="ATF31" s="22"/>
      <c r="ATG31" s="22"/>
      <c r="ATH31" s="22"/>
      <c r="ATI31" s="22"/>
      <c r="ATJ31" s="22"/>
      <c r="ATK31" s="22"/>
      <c r="ATL31" s="22"/>
      <c r="ATM31" s="22"/>
      <c r="ATN31" s="22"/>
      <c r="ATO31" s="22"/>
      <c r="ATP31" s="22"/>
      <c r="ATQ31" s="22"/>
      <c r="ATR31" s="22"/>
      <c r="ATS31" s="22"/>
      <c r="ATT31" s="22"/>
      <c r="ATU31" s="22"/>
      <c r="ATV31" s="22"/>
      <c r="ATW31" s="22"/>
      <c r="ATX31" s="22"/>
      <c r="ATY31" s="22"/>
      <c r="ATZ31" s="22"/>
      <c r="AUA31" s="22"/>
      <c r="AUB31" s="22"/>
      <c r="AUC31" s="22"/>
      <c r="AUD31" s="22"/>
      <c r="AUE31" s="22"/>
      <c r="AUF31" s="22"/>
      <c r="AUG31" s="22"/>
      <c r="AUH31" s="22"/>
      <c r="AUI31" s="22"/>
      <c r="AUJ31" s="22"/>
      <c r="AUK31" s="22"/>
      <c r="AUL31" s="22"/>
      <c r="AUM31" s="22"/>
      <c r="AUN31" s="22"/>
      <c r="AUO31" s="22"/>
      <c r="AUP31" s="22"/>
      <c r="AUQ31" s="22"/>
      <c r="AUR31" s="22"/>
      <c r="AUS31" s="22"/>
      <c r="AUT31" s="22"/>
      <c r="AUU31" s="22"/>
      <c r="AUV31" s="22"/>
      <c r="AUW31" s="22"/>
      <c r="AUX31" s="22"/>
      <c r="AUY31" s="22"/>
      <c r="AUZ31" s="22"/>
      <c r="AVA31" s="22"/>
      <c r="AVB31" s="22"/>
      <c r="AVC31" s="22"/>
      <c r="AVD31" s="22"/>
      <c r="AVE31" s="22"/>
      <c r="AVF31" s="22"/>
      <c r="AVG31" s="22"/>
      <c r="AVH31" s="22"/>
      <c r="AVI31" s="22"/>
      <c r="AVJ31" s="22"/>
      <c r="AVK31" s="22"/>
      <c r="AVL31" s="22"/>
      <c r="AVM31" s="22"/>
      <c r="AVN31" s="22"/>
      <c r="AVO31" s="22"/>
      <c r="AVP31" s="22"/>
      <c r="AVQ31" s="22"/>
      <c r="AVR31" s="22"/>
      <c r="AVS31" s="22"/>
      <c r="AVT31" s="22"/>
      <c r="AVU31" s="22"/>
      <c r="AVV31" s="22"/>
      <c r="AVW31" s="22"/>
      <c r="AVX31" s="22"/>
      <c r="AVY31" s="22"/>
      <c r="AVZ31" s="22"/>
      <c r="AWA31" s="22"/>
      <c r="AWB31" s="22"/>
      <c r="AWC31" s="22"/>
      <c r="AWD31" s="22"/>
      <c r="AWE31" s="22"/>
      <c r="AWF31" s="22"/>
      <c r="AWG31" s="22"/>
      <c r="AWH31" s="22"/>
      <c r="AWI31" s="22"/>
      <c r="AWJ31" s="22"/>
      <c r="AWK31" s="22"/>
      <c r="AWL31" s="22"/>
      <c r="AWM31" s="22"/>
      <c r="AWN31" s="22"/>
      <c r="AWO31" s="22"/>
      <c r="AWP31" s="22"/>
      <c r="AWQ31" s="22"/>
      <c r="AWR31" s="22"/>
      <c r="AWS31" s="22"/>
      <c r="AWT31" s="22"/>
      <c r="AWU31" s="22"/>
      <c r="AWV31" s="22"/>
      <c r="AWW31" s="22"/>
      <c r="AWX31" s="22"/>
      <c r="AWY31" s="22"/>
      <c r="AWZ31" s="22"/>
      <c r="AXA31" s="22"/>
      <c r="AXB31" s="22"/>
      <c r="AXC31" s="22"/>
      <c r="AXD31" s="22"/>
      <c r="AXE31" s="22"/>
      <c r="AXF31" s="22"/>
      <c r="AXG31" s="22"/>
      <c r="AXH31" s="22"/>
      <c r="AXI31" s="22"/>
      <c r="AXJ31" s="22"/>
      <c r="AXK31" s="22"/>
      <c r="AXL31" s="22"/>
      <c r="AXM31" s="22"/>
      <c r="AXN31" s="22"/>
      <c r="AXO31" s="22"/>
      <c r="AXP31" s="22"/>
      <c r="AXQ31" s="22"/>
      <c r="AXR31" s="22"/>
      <c r="AXS31" s="22"/>
      <c r="AXT31" s="22"/>
      <c r="AXU31" s="22"/>
      <c r="AXV31" s="22"/>
      <c r="AXW31" s="22"/>
      <c r="AXX31" s="22"/>
      <c r="AXY31" s="22"/>
      <c r="AXZ31" s="22"/>
      <c r="AYA31" s="22"/>
      <c r="AYB31" s="22"/>
      <c r="AYC31" s="22"/>
      <c r="AYD31" s="22"/>
      <c r="AYE31" s="22"/>
      <c r="AYF31" s="22"/>
      <c r="AYG31" s="22"/>
      <c r="AYH31" s="22"/>
      <c r="AYI31" s="22"/>
      <c r="AYJ31" s="22"/>
      <c r="AYK31" s="22"/>
      <c r="AYL31" s="22"/>
      <c r="AYM31" s="22"/>
      <c r="AYN31" s="22"/>
      <c r="AYO31" s="22"/>
      <c r="AYP31" s="22"/>
      <c r="AYQ31" s="22"/>
      <c r="AYR31" s="22"/>
      <c r="AYS31" s="22"/>
      <c r="AYT31" s="22"/>
      <c r="AYU31" s="22"/>
      <c r="AYV31" s="22"/>
      <c r="AYW31" s="22"/>
      <c r="AYX31" s="22"/>
      <c r="AYY31" s="22"/>
      <c r="AYZ31" s="22"/>
      <c r="AZA31" s="22"/>
      <c r="AZB31" s="22"/>
      <c r="AZC31" s="22"/>
      <c r="AZD31" s="22"/>
      <c r="AZE31" s="22"/>
      <c r="AZF31" s="22"/>
      <c r="AZG31" s="22"/>
      <c r="AZH31" s="22"/>
      <c r="AZI31" s="22"/>
      <c r="AZJ31" s="22"/>
      <c r="AZK31" s="22"/>
      <c r="AZL31" s="22"/>
      <c r="AZM31" s="22"/>
      <c r="AZN31" s="22"/>
      <c r="AZO31" s="22"/>
      <c r="AZP31" s="22"/>
      <c r="AZQ31" s="22"/>
      <c r="AZR31" s="22"/>
      <c r="AZS31" s="22"/>
      <c r="AZT31" s="22"/>
      <c r="AZU31" s="22"/>
      <c r="AZV31" s="22"/>
      <c r="AZW31" s="22"/>
      <c r="AZX31" s="22"/>
      <c r="AZY31" s="22"/>
      <c r="AZZ31" s="22"/>
      <c r="BAA31" s="22"/>
      <c r="BAB31" s="22"/>
      <c r="BAC31" s="22"/>
      <c r="BAD31" s="22"/>
      <c r="BAE31" s="22"/>
      <c r="BAF31" s="22"/>
      <c r="BAG31" s="22"/>
      <c r="BAH31" s="22"/>
      <c r="BAI31" s="22"/>
      <c r="BAJ31" s="22"/>
      <c r="BAK31" s="22"/>
      <c r="BAL31" s="22"/>
      <c r="BAM31" s="22"/>
      <c r="BAN31" s="22"/>
      <c r="BAO31" s="22"/>
      <c r="BAP31" s="22"/>
      <c r="BAQ31" s="22"/>
      <c r="BAR31" s="22"/>
      <c r="BAS31" s="22"/>
      <c r="BAT31" s="22"/>
      <c r="BAU31" s="22"/>
      <c r="BAV31" s="22"/>
      <c r="BAW31" s="22"/>
      <c r="BAX31" s="22"/>
      <c r="BAY31" s="22"/>
      <c r="BAZ31" s="22"/>
      <c r="BBA31" s="22"/>
      <c r="BBB31" s="22"/>
      <c r="BBC31" s="22"/>
    </row>
    <row r="32" spans="1:1407" ht="16.5" customHeight="1" x14ac:dyDescent="0.25">
      <c r="A32" s="46" t="s">
        <v>42</v>
      </c>
      <c r="B32" s="46"/>
      <c r="C32" s="26"/>
      <c r="D32" s="26"/>
      <c r="E32" s="15"/>
    </row>
    <row r="33" spans="1:13" x14ac:dyDescent="0.25">
      <c r="A33" s="27">
        <v>601</v>
      </c>
      <c r="B33" s="28" t="s">
        <v>14</v>
      </c>
      <c r="C33" s="1"/>
      <c r="D33" s="2"/>
      <c r="E33" s="33">
        <f>SUM(C33:D33)</f>
        <v>0</v>
      </c>
    </row>
    <row r="34" spans="1:13" x14ac:dyDescent="0.25">
      <c r="A34" s="27">
        <v>602</v>
      </c>
      <c r="B34" s="28" t="s">
        <v>15</v>
      </c>
      <c r="C34" s="1">
        <v>1000</v>
      </c>
      <c r="D34" s="2"/>
      <c r="E34" s="33">
        <f t="shared" ref="E34:E43" si="1">SUM(C34:D34)</f>
        <v>1000</v>
      </c>
    </row>
    <row r="35" spans="1:13" x14ac:dyDescent="0.25">
      <c r="A35" s="27">
        <v>603</v>
      </c>
      <c r="B35" s="28" t="s">
        <v>16</v>
      </c>
      <c r="C35" s="1"/>
      <c r="D35" s="2">
        <f>93240</f>
        <v>93240</v>
      </c>
      <c r="E35" s="33">
        <f t="shared" si="1"/>
        <v>93240</v>
      </c>
    </row>
    <row r="36" spans="1:13" x14ac:dyDescent="0.25">
      <c r="A36" s="27">
        <v>604</v>
      </c>
      <c r="B36" s="28" t="s">
        <v>17</v>
      </c>
      <c r="C36" s="1"/>
      <c r="D36" s="2"/>
      <c r="E36" s="33">
        <f t="shared" si="1"/>
        <v>0</v>
      </c>
    </row>
    <row r="37" spans="1:13" x14ac:dyDescent="0.25">
      <c r="A37" s="27">
        <v>609</v>
      </c>
      <c r="B37" s="28" t="s">
        <v>18</v>
      </c>
      <c r="C37" s="1">
        <f>115000+2013000</f>
        <v>2128000</v>
      </c>
      <c r="D37" s="2">
        <f>28400+1028000</f>
        <v>1056400</v>
      </c>
      <c r="E37" s="33">
        <f t="shared" si="1"/>
        <v>3184400</v>
      </c>
      <c r="J37" s="10"/>
    </row>
    <row r="38" spans="1:13" x14ac:dyDescent="0.25">
      <c r="A38" s="27">
        <v>646</v>
      </c>
      <c r="B38" s="28" t="s">
        <v>19</v>
      </c>
      <c r="C38" s="1"/>
      <c r="D38" s="2"/>
      <c r="E38" s="33">
        <f t="shared" si="1"/>
        <v>0</v>
      </c>
    </row>
    <row r="39" spans="1:13" ht="17.25" x14ac:dyDescent="0.25">
      <c r="A39" s="27">
        <v>648</v>
      </c>
      <c r="B39" s="28" t="s">
        <v>41</v>
      </c>
      <c r="C39" s="1">
        <v>320000</v>
      </c>
      <c r="D39" s="2"/>
      <c r="E39" s="33">
        <f t="shared" si="1"/>
        <v>320000</v>
      </c>
      <c r="H39" s="10"/>
      <c r="I39" s="10"/>
    </row>
    <row r="40" spans="1:13" x14ac:dyDescent="0.25">
      <c r="A40" s="27">
        <v>649</v>
      </c>
      <c r="B40" s="28" t="s">
        <v>20</v>
      </c>
      <c r="C40" s="1">
        <v>5000</v>
      </c>
      <c r="D40" s="2"/>
      <c r="E40" s="33">
        <f t="shared" si="1"/>
        <v>5000</v>
      </c>
      <c r="I40" s="10"/>
    </row>
    <row r="41" spans="1:13" x14ac:dyDescent="0.25">
      <c r="A41" s="27">
        <v>662</v>
      </c>
      <c r="B41" s="28" t="s">
        <v>21</v>
      </c>
      <c r="C41" s="1"/>
      <c r="D41" s="2"/>
      <c r="E41" s="33">
        <f t="shared" si="1"/>
        <v>0</v>
      </c>
    </row>
    <row r="42" spans="1:13" x14ac:dyDescent="0.25">
      <c r="A42" s="27">
        <v>669</v>
      </c>
      <c r="B42" s="28" t="s">
        <v>22</v>
      </c>
      <c r="C42" s="1"/>
      <c r="D42" s="2"/>
      <c r="E42" s="33">
        <f t="shared" si="1"/>
        <v>0</v>
      </c>
      <c r="I42" s="10"/>
    </row>
    <row r="43" spans="1:13" x14ac:dyDescent="0.25">
      <c r="A43" s="27">
        <v>672</v>
      </c>
      <c r="B43" s="28" t="s">
        <v>27</v>
      </c>
      <c r="C43" s="3">
        <f>3492000+503000</f>
        <v>3995000</v>
      </c>
      <c r="D43" s="4"/>
      <c r="E43" s="33">
        <f t="shared" si="1"/>
        <v>3995000</v>
      </c>
      <c r="H43" s="10"/>
      <c r="I43" s="10"/>
    </row>
    <row r="44" spans="1:13" x14ac:dyDescent="0.25">
      <c r="A44" s="27">
        <v>672</v>
      </c>
      <c r="B44" s="28" t="s">
        <v>39</v>
      </c>
      <c r="C44" s="3">
        <v>33049107</v>
      </c>
      <c r="D44" s="3"/>
      <c r="E44" s="33">
        <v>33049107</v>
      </c>
      <c r="H44" s="10"/>
      <c r="I44" s="10"/>
      <c r="L44" s="10"/>
    </row>
    <row r="45" spans="1:13" ht="16.5" customHeight="1" x14ac:dyDescent="0.25">
      <c r="A45" s="46" t="s">
        <v>35</v>
      </c>
      <c r="B45" s="46"/>
      <c r="C45" s="26">
        <f>SUM(C33:C44)</f>
        <v>39498107</v>
      </c>
      <c r="D45" s="26">
        <f>SUM(D33:D44)</f>
        <v>1149640</v>
      </c>
      <c r="E45" s="15">
        <f>SUM(E33:E44)</f>
        <v>40647747</v>
      </c>
      <c r="H45" s="10"/>
      <c r="I45" s="10"/>
      <c r="M45" s="10"/>
    </row>
    <row r="46" spans="1:13" ht="12" customHeight="1" x14ac:dyDescent="0.25">
      <c r="A46" s="5"/>
      <c r="B46" s="5"/>
      <c r="C46" s="6"/>
      <c r="D46" s="5"/>
      <c r="E46" s="5"/>
    </row>
    <row r="47" spans="1:13" ht="16.5" customHeight="1" x14ac:dyDescent="0.25">
      <c r="A47" s="47" t="s">
        <v>24</v>
      </c>
      <c r="B47" s="47"/>
      <c r="C47" s="48">
        <f>E45-E30</f>
        <v>110140</v>
      </c>
      <c r="D47" s="49"/>
      <c r="E47" s="50"/>
      <c r="G47" s="10"/>
      <c r="H47" s="10"/>
    </row>
    <row r="48" spans="1:13" x14ac:dyDescent="0.25">
      <c r="D48" s="10"/>
    </row>
    <row r="49" spans="1:5" ht="20.25" customHeight="1" x14ac:dyDescent="0.25">
      <c r="A49" s="29" t="s">
        <v>45</v>
      </c>
      <c r="B49" s="39" t="s">
        <v>46</v>
      </c>
      <c r="C49" s="39"/>
      <c r="D49" s="39"/>
      <c r="E49" s="39"/>
    </row>
    <row r="50" spans="1:5" x14ac:dyDescent="0.25">
      <c r="A50" s="39" t="s">
        <v>47</v>
      </c>
      <c r="B50" s="39"/>
      <c r="C50" s="39"/>
      <c r="D50" s="39"/>
      <c r="E50" s="39"/>
    </row>
    <row r="51" spans="1:5" ht="14.25" customHeight="1" x14ac:dyDescent="0.25">
      <c r="A51" s="52"/>
      <c r="B51" s="52"/>
      <c r="C51" s="52"/>
      <c r="D51" s="52"/>
      <c r="E51" s="52"/>
    </row>
    <row r="52" spans="1:5" ht="19.5" customHeight="1" x14ac:dyDescent="0.25">
      <c r="A52" s="39"/>
      <c r="B52" s="39"/>
      <c r="C52" s="39"/>
      <c r="D52" s="39"/>
      <c r="E52" s="39"/>
    </row>
    <row r="53" spans="1:5" x14ac:dyDescent="0.25">
      <c r="A53" s="39"/>
      <c r="B53" s="39"/>
      <c r="C53" s="39"/>
      <c r="D53" s="39"/>
      <c r="E53" s="39"/>
    </row>
    <row r="54" spans="1:5" x14ac:dyDescent="0.25">
      <c r="A54" s="39"/>
      <c r="B54" s="39"/>
      <c r="C54" s="39"/>
      <c r="D54" s="39"/>
      <c r="E54" s="39"/>
    </row>
    <row r="55" spans="1:5" ht="19.5" customHeight="1" x14ac:dyDescent="0.25">
      <c r="A55" s="39"/>
      <c r="B55" s="39"/>
      <c r="C55" s="39"/>
      <c r="D55" s="39"/>
      <c r="E55" s="39"/>
    </row>
    <row r="56" spans="1:5" ht="19.5" customHeight="1" x14ac:dyDescent="0.25">
      <c r="A56" s="39"/>
      <c r="B56" s="39"/>
      <c r="C56" s="39"/>
      <c r="D56" s="39"/>
      <c r="E56" s="39"/>
    </row>
  </sheetData>
  <mergeCells count="19">
    <mergeCell ref="A54:E54"/>
    <mergeCell ref="A55:E55"/>
    <mergeCell ref="A56:E56"/>
    <mergeCell ref="B49:E49"/>
    <mergeCell ref="A50:E50"/>
    <mergeCell ref="A51:E51"/>
    <mergeCell ref="A52:E52"/>
    <mergeCell ref="A53:E53"/>
    <mergeCell ref="A1:E1"/>
    <mergeCell ref="A2:E2"/>
    <mergeCell ref="A5:B5"/>
    <mergeCell ref="A6:B6"/>
    <mergeCell ref="A32:B32"/>
    <mergeCell ref="A47:B47"/>
    <mergeCell ref="C47:E47"/>
    <mergeCell ref="A30:B30"/>
    <mergeCell ref="A45:B45"/>
    <mergeCell ref="E3:I3"/>
    <mergeCell ref="A4:E4"/>
  </mergeCells>
  <pageMargins left="0.59055118110236227" right="0.59055118110236227" top="0.39370078740157483" bottom="0.39370078740157483" header="0.31496062992125984" footer="0.31496062992125984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9BDFEC61A89B45A18115E522EBF2AD" ma:contentTypeVersion="0" ma:contentTypeDescription="Vytvoří nový dokument" ma:contentTypeScope="" ma:versionID="af7db17f9b7d10401714fb23a48e5cd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8EA6A0-ED27-4F8B-BF3B-4842387A1E3A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69E7997-5B09-4529-80BA-8A07EF20FE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92C6D2-34DE-46DC-951A-60AA05A559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schválený návrh rozpočtu</vt:lpstr>
      <vt:lpstr>'schválený návrh rozpočtu'!Oblast_tisku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Naděžda Střelková</dc:creator>
  <cp:lastModifiedBy>Petra Friedlová</cp:lastModifiedBy>
  <cp:lastPrinted>2022-08-31T10:01:49Z</cp:lastPrinted>
  <dcterms:created xsi:type="dcterms:W3CDTF">2017-07-13T08:08:04Z</dcterms:created>
  <dcterms:modified xsi:type="dcterms:W3CDTF">2022-09-01T06:48:48Z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0x010100A89BDFEC61A89B45A18115E522EBF2AD</vt:lpwstr>
  </property>
</Properties>
</file>