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venzara\Documents\   2021\"/>
    </mc:Choice>
  </mc:AlternateContent>
  <bookViews>
    <workbookView xWindow="0" yWindow="0" windowWidth="25200" windowHeight="11385"/>
  </bookViews>
  <sheets>
    <sheet name="projekční činnost 2020" sheetId="1" r:id="rId1"/>
    <sheet name="realizace 2020" sheetId="2" r:id="rId2"/>
    <sheet name="projekční činnost 2021" sheetId="3" r:id="rId3"/>
    <sheet name="realizace 2021" sheetId="4" r:id="rId4"/>
    <sheet name="projekční činnost 2022" sheetId="5" r:id="rId5"/>
    <sheet name="realizace 2022" sheetId="6" r:id="rId6"/>
    <sheet name="zásobník projektů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5" l="1"/>
  <c r="F23" i="6" l="1"/>
  <c r="F23" i="4"/>
  <c r="D23" i="4"/>
  <c r="C23" i="4"/>
  <c r="F76" i="3"/>
  <c r="F86" i="1" l="1"/>
  <c r="F22" i="2"/>
  <c r="D22" i="2"/>
  <c r="C22" i="2"/>
  <c r="D24" i="2"/>
</calcChain>
</file>

<file path=xl/sharedStrings.xml><?xml version="1.0" encoding="utf-8"?>
<sst xmlns="http://schemas.openxmlformats.org/spreadsheetml/2006/main" count="646" uniqueCount="319">
  <si>
    <t>název projektu</t>
  </si>
  <si>
    <t>popis projektu</t>
  </si>
  <si>
    <t>dotace na realizaci ano/ne</t>
  </si>
  <si>
    <t>dotace na projekci ano/ne</t>
  </si>
  <si>
    <t>celkové finanční náklady na projekci</t>
  </si>
  <si>
    <t>stupeň projekce a čas jejího dokončení</t>
  </si>
  <si>
    <t>studie:</t>
  </si>
  <si>
    <t>DUR:</t>
  </si>
  <si>
    <t>DSP:</t>
  </si>
  <si>
    <t>Park na nábřeží Rudormějců</t>
  </si>
  <si>
    <t>Pasport zeleně</t>
  </si>
  <si>
    <t>Cyklotrasa - Příborský okruh</t>
  </si>
  <si>
    <t>Výsadba stromů ul. Frenštátská</t>
  </si>
  <si>
    <t>Výsadba stromů ul. ČSA</t>
  </si>
  <si>
    <t>Výsadba stromů il. Fučíkova</t>
  </si>
  <si>
    <t>Výsadba stromů parkoviště u Penny</t>
  </si>
  <si>
    <t xml:space="preserve">Kontejnerová stání </t>
  </si>
  <si>
    <t>Označníky pro firmy - reklama</t>
  </si>
  <si>
    <t>Pěší trasy v okolí města</t>
  </si>
  <si>
    <t>Hřiště pumptrack</t>
  </si>
  <si>
    <t>Úprava ul. Lidická</t>
  </si>
  <si>
    <t>Úprava ul. U Brány</t>
  </si>
  <si>
    <t>ZŠ Dukelská - bezbariérový přístup</t>
  </si>
  <si>
    <t>č. p. 118 - rozvody, povrchy</t>
  </si>
  <si>
    <t>Masarykova č. p. 586</t>
  </si>
  <si>
    <t>domy č. p. 44 a 45</t>
  </si>
  <si>
    <t>sportovní hala</t>
  </si>
  <si>
    <t>náměstí S. Freuda - mobiliář</t>
  </si>
  <si>
    <t>Úprava ulice K. Čapka II. etapa</t>
  </si>
  <si>
    <t>Hájov centrum</t>
  </si>
  <si>
    <t>Prchalov centrum</t>
  </si>
  <si>
    <t>alej ke sv. Jánu</t>
  </si>
  <si>
    <t>Zeleň u nádraží</t>
  </si>
  <si>
    <t>Městský park</t>
  </si>
  <si>
    <t>koupaliště - parkovací plochy</t>
  </si>
  <si>
    <t>koupaliště - vnitřní areál</t>
  </si>
  <si>
    <t>Starý hřbitov</t>
  </si>
  <si>
    <t>Z69</t>
  </si>
  <si>
    <t>kanalizace Hájov</t>
  </si>
  <si>
    <t>kanalizace Prchalov</t>
  </si>
  <si>
    <t>retenční nádrž Hájovka - u Haase</t>
  </si>
  <si>
    <t>budovy</t>
  </si>
  <si>
    <t>veřejný prostor</t>
  </si>
  <si>
    <t>zeleň</t>
  </si>
  <si>
    <t>voda v krajině</t>
  </si>
  <si>
    <t>sítě, komunikace</t>
  </si>
  <si>
    <t>výsadba do volné krajiny v Klokočově</t>
  </si>
  <si>
    <t>Rekonstrukce ulice Vrchlického - 2. část (§ 2212)</t>
  </si>
  <si>
    <t>DUSP: ANO</t>
  </si>
  <si>
    <t>Rekonstrukce ulice Vrchlického - 1. část (§ 2212)</t>
  </si>
  <si>
    <t>DPS: ANO / dokončeno na jaře</t>
  </si>
  <si>
    <t>DPS: ANO / dokončeno …</t>
  </si>
  <si>
    <t>Parkovací plochy na ulici Štramberské 
(u křižovatky s ulicí Npor. Loma) § 2219</t>
  </si>
  <si>
    <t>DUSP: ANO/ dokončeno na jaře</t>
  </si>
  <si>
    <t xml:space="preserve">Projekt řeší parkovací místa bezprostředně navazující na krajskou komunikaci na ul. Štramberská. Návrh představuje 22 podélných stání, 3 příčná stání a 1 invalidní, dále se jedná o úpravu některých chodníkových těles a úpravu zeleně. </t>
  </si>
  <si>
    <t>ne</t>
  </si>
  <si>
    <t>Rekonstrukce chodníku na ulici Štefánikově
§ 2219)</t>
  </si>
  <si>
    <t xml:space="preserve">Projekt zpracovaný v roce 2017, v roce 2020 proběhla aktualizace. Řeší obnovu stávajícího chodníku. V roce 2020 plánuje ČEZ pokládku kabelového vedení VN do tohoto chodníku, práce bude koordinována. </t>
  </si>
  <si>
    <t xml:space="preserve">DPS: </t>
  </si>
  <si>
    <t>Parčík u lávky přes Lubinu (§ 3745)</t>
  </si>
  <si>
    <t>studie: ANO</t>
  </si>
  <si>
    <t>DSP: NENÍ NUTNÉ</t>
  </si>
  <si>
    <t>DUR: NENÍ NUTNÉ</t>
  </si>
  <si>
    <t>DUSP: NENÍ NUTNÉ</t>
  </si>
  <si>
    <t>NE</t>
  </si>
  <si>
    <t>možná ze SFŽP na dřeviny do výše 0,14 mil. Kč</t>
  </si>
  <si>
    <t>možná ze SFŽP - max. výše 0,5 mil. Kč</t>
  </si>
  <si>
    <t xml:space="preserve">DUSP: </t>
  </si>
  <si>
    <t>DSP: ANO- propadlé, plánovaná obnova projektu 2020-2021</t>
  </si>
  <si>
    <t>Zateplení budovy Technických služeb (§ 3639)</t>
  </si>
  <si>
    <t>DPS: ANO / V RÁMCI PRACOVNÍ NÁPLNĚ - ZÁŘÍ + ROZPOČET</t>
  </si>
  <si>
    <t>z OPŽP 14,1 mil. Kč</t>
  </si>
  <si>
    <t>studie: ano - v roce 2019</t>
  </si>
  <si>
    <t>DUSP: ANO/ do konce roku 2020</t>
  </si>
  <si>
    <t>možná ze SFŽP</t>
  </si>
  <si>
    <t>DPS: v roce 2021</t>
  </si>
  <si>
    <t>Objemová studie objektu Masarykova č. p. 586
(§ ...)</t>
  </si>
  <si>
    <t>možnost spolúčasti MSK</t>
  </si>
  <si>
    <t>studie: ANO - červen 2020</t>
  </si>
  <si>
    <t>Školní družina na ul. Sv. Čecha
(§ ...)</t>
  </si>
  <si>
    <t>předprojektová příprava: možno v roce 2020</t>
  </si>
  <si>
    <t xml:space="preserve">STUDIE: </t>
  </si>
  <si>
    <t>Na základě horšího stavu budovy družiny je žádáno o předprojektovou přípravu, které ukáže nedostatky a stav budovy. Je počítáno se zaměřením budovy a pozemku (jelikož nejsou žádné dostupné materiály), stavebně technický průzkum, případně mykologický průzkum krovů a průkaz energetické náročnosti budovy.</t>
  </si>
  <si>
    <t>předprojektová příprava: 2020 - zaměření, HG posudky</t>
  </si>
  <si>
    <t>studie: předpoklad 2021</t>
  </si>
  <si>
    <t>DUSP: předpoklad 2021</t>
  </si>
  <si>
    <t>DPS: předpoklad 2021</t>
  </si>
  <si>
    <t>předprojektová příprava: 2018</t>
  </si>
  <si>
    <t>STUDIE: 2018</t>
  </si>
  <si>
    <t>prověření dotace SFDI</t>
  </si>
  <si>
    <t>DPS: předpoklad 2022</t>
  </si>
  <si>
    <t xml:space="preserve">Návrh se zabývá úpravou, lepší prostupností a zobytněním ul. Karla Čapka, která je velmi frekventovaným místem v centru města a tvoří nástup na náměstí, do pisristických zahrad, na radnici nebo TIC. Projekt upraví ulici z pohledové a uživatelské stránky a zpomalí dopravu. Nejde pouze o úpravu povrchů, ale i o doplnění zeleně, usměrnění inženýrských sítí, úpravu komunikace a změnu dopravního režimu. </t>
  </si>
  <si>
    <t>Discgolf (§ 3429)</t>
  </si>
  <si>
    <t>předprojektová příprava: 2019</t>
  </si>
  <si>
    <t>STUDIE: 2019</t>
  </si>
  <si>
    <t>DPS: není potřebná</t>
  </si>
  <si>
    <t xml:space="preserve">Pro discgolf je dlouhodobě určena lokalita Z69, musel se však upravit územní plán (rok 2020) a zažádat o převod kultury MSK (provedeno). Prozatím je provedeno dočasné umístění 3 košů v městském parku. V roce 2021 je možná realizace projektu v lokalitě Z69, nejdří je však nutné zaktualizovat návrh hřiště a cenovou nabídku na realizaci a podat záměr na stavební úřad - Změna využití území. </t>
  </si>
  <si>
    <t>Stavební úpravy domu č.p. 54 na Jičínské ulici (TIC) (§ ...)</t>
  </si>
  <si>
    <t>studie: 2018, 2019</t>
  </si>
  <si>
    <t>DUSP: 2020</t>
  </si>
  <si>
    <t>Jedná se o rekonstrukci sociálního zařízení ve 2NP umožňující využití tohoto patra ke komerčním účelům.  V roce 2020 na základě usnesení RM 40/21/RM/2019 zpracován projekt úprav sociálního zařízení. Probíhá stavební řízení.</t>
  </si>
  <si>
    <t>Oprava mostu  Klenos (§ 2219)</t>
  </si>
  <si>
    <t xml:space="preserve">předprojektová příprava: </t>
  </si>
  <si>
    <t>předprojektová příprava: 2016</t>
  </si>
  <si>
    <t>DUSP: obnova 2021</t>
  </si>
  <si>
    <t>možnost MMR - bezbariér</t>
  </si>
  <si>
    <t>Bývalá ZŠ Dukelská - bezbariérové úpravy (§ 3613)</t>
  </si>
  <si>
    <t>DSP: předpoklad 2021</t>
  </si>
  <si>
    <t>Interiér TIC (§ ...) ?</t>
  </si>
  <si>
    <t xml:space="preserve">Interiér turistického centra byl ponechán v původní stavu po zakoupení budovy č. p. 54. Nábytek byl ponechán po předchozí lékárně. V rámci reprezentace města by mělo jít o obnovu tohoto prostoru a uzpůsobení požadavkům veřejnosti a zaměstnanců. Na prostor již v roce 2018 a pak v roce 2019 byly vypracovány náhledy ohledně jeho funkčnosti, ani jeden však nebyl schválen. Nutno zvážit funkčnost celého přízemí budovy a reagovat návrhem. </t>
  </si>
  <si>
    <t xml:space="preserve">Vnitroblok Švermova x Fučíkova (§ ...) </t>
  </si>
  <si>
    <t xml:space="preserve">Z43 - bytové domy </t>
  </si>
  <si>
    <t>předprojektová příprava: 2020</t>
  </si>
  <si>
    <t>studie: 2021</t>
  </si>
  <si>
    <t>Hájov - multifunkční sportovní prostor</t>
  </si>
  <si>
    <t>předprojektová příprava: 2020/2021</t>
  </si>
  <si>
    <t>Pěší trasa kolem Lubiny</t>
  </si>
  <si>
    <t xml:space="preserve">Aktivní pěší trasy v okolí řeky Lubiny jsou určeny především pro místní obyvatele. Koncept byl vymyšlen v rámci komise pro kulturu a cestovní ruch. </t>
  </si>
  <si>
    <t>DUSP: 2021</t>
  </si>
  <si>
    <t>Oprava mostu přes Sýkoreček (§ 2219)</t>
  </si>
  <si>
    <t>DUSP: obnova 2022</t>
  </si>
  <si>
    <t>DPS: 2022</t>
  </si>
  <si>
    <t>Úprava ulice K. Čapka I. etapa
(§ ...)</t>
  </si>
  <si>
    <t xml:space="preserve">DUSP: 2022 </t>
  </si>
  <si>
    <t>předprojektová příprava: 2021</t>
  </si>
  <si>
    <t>studie: 2022</t>
  </si>
  <si>
    <t>okolí č. p. 117 a 118</t>
  </si>
  <si>
    <t>studie: 2019</t>
  </si>
  <si>
    <t>možná na část cyklo</t>
  </si>
  <si>
    <t>Skatepark - obnova</t>
  </si>
  <si>
    <t>dotace na realizaci ano/ne / výše</t>
  </si>
  <si>
    <t>celkové finanční náklady na realizaci</t>
  </si>
  <si>
    <t>rok proplacení dotace</t>
  </si>
  <si>
    <t>nutné vlastní finanční náklady</t>
  </si>
  <si>
    <t>Bezbariérová trasa radnice-pošta (§ 2219)</t>
  </si>
  <si>
    <t>celkové finanční náklady na realizaci v mil.</t>
  </si>
  <si>
    <t xml:space="preserve">nutné vlastní finanční náklady v mil. </t>
  </si>
  <si>
    <t>čas realizace</t>
  </si>
  <si>
    <t>podzim 2020</t>
  </si>
  <si>
    <t>Sběrný dvůr (§ 3722)</t>
  </si>
  <si>
    <t>jaro 2020 - jaro 2021</t>
  </si>
  <si>
    <t>Re- use centrum (§ 3722)</t>
  </si>
  <si>
    <t>Oprava povrchu místních komunikací v místní části Hájov - úsek pod AT stanicí SmVaKu (§ 2212)</t>
  </si>
  <si>
    <t>dokončeno</t>
  </si>
  <si>
    <t xml:space="preserve">Jedná se o opravu spojnice mezi hlavní silnicí a místní komunikací vedoucí do lokality ´Kopec´. Zároveň byly opraveny další dvě části místních komunikací v místní části Hájov. Na pozemcích města akce provedena. </t>
  </si>
  <si>
    <t>Sanace opěrné zdi Farní - Žižkova (§ 2219)</t>
  </si>
  <si>
    <t xml:space="preserve">Projekt řeší havarijní stav opěrné zdi  vymezující soukromé pozemky a pozemky města, zároveň obnovu pěšího propojení  ulic Farní a Smetanovy. Zeď je rozhradou a tudíž se i malou finanční částkou budou podílet další vlastníci sousedních pozemků. Část stavebního objektu opěrné zdi je dotována ze SFŽP. </t>
  </si>
  <si>
    <t>Prodloužení chodníku na ulici Jičínské (§ 2219)</t>
  </si>
  <si>
    <t>Energetické úspory ZŠ Jičínská (§ 3113)</t>
  </si>
  <si>
    <t>Multifunkční hřiště v Klokočově (§ 3412)</t>
  </si>
  <si>
    <t xml:space="preserve">Předmětem akce je vybudování nového hřiště na pozemcích města Příbora užívaných OS Klokočov na ul. Osvobození. </t>
  </si>
  <si>
    <t>Rekonstrukce VO na části Benátek (§ 3631)</t>
  </si>
  <si>
    <t>začátek podzimu 2020</t>
  </si>
  <si>
    <t>Rekonstrukce VO v části Hájova (§ 3631)</t>
  </si>
  <si>
    <t>Rekonstrukce VO na ulici Frenštátské (§ 3631)</t>
  </si>
  <si>
    <t>Stavební úpravy ulice Nádražní</t>
  </si>
  <si>
    <t>částečně realizováno - léto 2020</t>
  </si>
  <si>
    <t xml:space="preserve">Jedná se o povrchové úpravy ulice Nádražní (chodníky, komunikace). Prozatím byly realizovány jen části dotčené rekonstrukcí NN a VO. Chybí dodělat povrch komunikace a chodník u mlýnské budovy. Nutno vyhradit finance na dokončení realizace. </t>
  </si>
  <si>
    <t>Úprava křižovatky silnic III/04825 a III/04863</t>
  </si>
  <si>
    <t>studie: 2020</t>
  </si>
  <si>
    <t>SÚ radnice - výtah + bezbariérové úpravy, fasáda včetně ocelových oken, interiéry (§ 6171 OISM)</t>
  </si>
  <si>
    <t xml:space="preserve">Projekt zpracovaný v roce 2017 a aktualizovaný v roce 2020 řeší obnovu stávajícího chodníku (nevyhovující dlažba 30 x 30 cm). V roce 2020 (případně 2021) plánuje ČEZ pokládku kabelového vedení VN do tohoto chodníku. Je reálné práce zkoordinovat a snížit investiční náklady. </t>
  </si>
  <si>
    <t>dotace na realizaci / výše</t>
  </si>
  <si>
    <t>proplácení dotace a její výše:</t>
  </si>
  <si>
    <t>celkové finanční náklady pro rok 2020:</t>
  </si>
  <si>
    <t>vlastní finanční náklady při správném  čerpání dotací:</t>
  </si>
  <si>
    <t>vlastní finanční náklady na projektovou přípravu:</t>
  </si>
  <si>
    <t>léto 2021 - jaro 2022</t>
  </si>
  <si>
    <t>Rozšíření kapacity nového hřbitova (§ ...)</t>
  </si>
  <si>
    <t>Pro discgolf je dlouhodobě určena lokalita Z69, musel se však upravit územní plán (rok 2020) a zažádat o převod kultury MSK (provedeno). Prozatím je provedeno dočasné umístění 3 košů v městském parku. V roce 2021 je možná realizace projektu v lokalitě Z69, nejdří je však nutné zaktualizovat návrh hřiště a cenovou nabídku na realizaci a podat záměr na stavební úřad - Změna využití území.</t>
  </si>
  <si>
    <t>podzim 2021</t>
  </si>
  <si>
    <t>jaro 2021</t>
  </si>
  <si>
    <t>Oprava povrchu místních komunikací v místní části Prchalov (§ 2212)</t>
  </si>
  <si>
    <t>Oprava lávky přes Kopřivničku (§2219)</t>
  </si>
  <si>
    <t>Parkovací plochy na ulici Štramberské (u křižovatky s ulicí Npor. Loma) § 2219</t>
  </si>
  <si>
    <t>Projekt řeší parkovací místa bezprostředně navazující na krajskou komunikaci na ul. Štramberská. Návrh představuje 22 podélných stání, 3 příčná stání a 1 invalidní, dále se jedná o úpravu některých chodníkových těles a úpravu zeleně.</t>
  </si>
  <si>
    <t>Cyklopropojení u křižovatky Příbor - západ (§ 2219)</t>
  </si>
  <si>
    <t>Cyklopropojení u křižovatky Příbor - západ (§ 2219</t>
  </si>
  <si>
    <t>Bývalá ZŠ Dukelská - zateplení a rekuperace (§ 3613)</t>
  </si>
  <si>
    <t>Zateplení budov MŠ (§ 3111)</t>
  </si>
  <si>
    <t>Zateplení budov MŠ na ul. Frenštátská, Švermova a Pionýrů - komplexní snížení energetické náročnosti budov, dokončení výměny výplní, zateplení fasád a stropů, systém nuceného větrání. Na akce je schválena dotace ve výši cca 4,5 mil. Kč . Nutno zahrnout i inženýrskou činnost na všechny 3 akce - cca 0,7 mil. Kč.
Do března 2021 (závazný termín poskytovatele dotace) by měla proběhnout veřejná zakázka na zhotovitele stavebních prací společně s obdobnými pracemi na objektech bývalé ZŠ Dukelská a TS. Projekčně připraveno, nutno obnovit stavební povolení. Schválena dotace 4,5 mil. Kč.</t>
  </si>
  <si>
    <t>Komplexní snížení energetické náročnosti budovy TS na ul. Štramberské - dokončení výměny výplní, zateplení obvodového pláště a stropů.
Do března 2021 (závazný termín poskytovatele dotace) by měla proběhnout veřejná zakázka na zhotovitele stavebních prací - společně s obdobnými pracemi na objektech MŠ a bývalé ZŠ Dukelská.</t>
  </si>
  <si>
    <t>Víceúčelové hřiště ul. Vrchlického (§ 3412) - II. etapa</t>
  </si>
  <si>
    <t>možná</t>
  </si>
  <si>
    <t>léto 2022</t>
  </si>
  <si>
    <t>jaro- podzim 2022</t>
  </si>
  <si>
    <t xml:space="preserve">Komplexní revitalizace víceúčelové hřiště na ul. Vrchlického u ZŠ Npor. Loma. Akce zahrnuje zejména vybudování atletického oválu a dvou samostatných víceúčelových hřišť.
Celkové náklady budou upřesněny dle variantního řešení trávníku na hlavní ploše. S využitím všech prvků činí náklady na II. etapu 15,8 mil. 
</t>
  </si>
  <si>
    <t>Oprava povrchu komunikace na ulici B. Němcové (§ 2212)</t>
  </si>
  <si>
    <t>Jedná se o prostou obnovu povrchu místní komunikace propojující ulici 9. května s novou okružní křižovatkou vybudovanou v rámci stavby D 48. Tato komunikace bude po zprovoznění stavby D 48 podstatně více využívána. V rámci oprav byla v roce 2020 provedena technickými službami vysprávka formou tryskové metody, která prodloužila životnost komunikace. Lze posunout do roku 2022. Nevyžaduje projekt, jen výkaz výměr pro zadání veřejné zakázky.</t>
  </si>
  <si>
    <t>Jedná se o projekt stavebních úprav části ul. Vrchlického (kolem hřiště u ZŠ Npor Loma do lokality Z43). Plánováno: nové těleso směrově upravené komunikace, nový chodník, VO, děšťová kanalizace, zeleň. Projekt je koordinován s projektem inž. sítí Za Školou, rekonstrukcí nízkého napětí (ivestice ČEZ) a předjednána je i investice SMVaK na rok 2021, spočívajícíc v rekonstrukci vodovodu.</t>
  </si>
  <si>
    <t>podzim 2022</t>
  </si>
  <si>
    <t>Parkoviště u ZŠ Npor. Loma</t>
  </si>
  <si>
    <t>Parkoviště u kotelny Lomená (§ 2219)</t>
  </si>
  <si>
    <t>Nových 18 parkovacích míst včetně zasakovacích rýh a zeleně v prostoru mezi kotelnou na Lomené a ulicí U Tatry. Dokončen projekt, 05/2019 vydáno stavební povolení.</t>
  </si>
  <si>
    <t xml:space="preserve">Interiér TIC (§ ...) </t>
  </si>
  <si>
    <t>Vnitroblok Švermova x Fučíkova (§ ...)</t>
  </si>
  <si>
    <t>Aktivní pěší trasy v okolí řeky Lubiny jsou určeny především pro místní obyvatele. Koncept byl vymyšlen v rámci komise pro kulturu a cestovní ruch.</t>
  </si>
  <si>
    <t>jaro 2022</t>
  </si>
  <si>
    <t xml:space="preserve"> </t>
  </si>
  <si>
    <t>předprojektová příprava: 2017</t>
  </si>
  <si>
    <t>studie: 2017</t>
  </si>
  <si>
    <t>Pro prostor starého hřbitova byla vytvořena studie, která respektuje stávající prvky a prostor hřbitova s určitým geniem loci. Návrh podporuje vyznění místa, upravuje údržbu prostoru a doplňuje mobiliář, osvětlení, zpevněné propustné plochy, zeleň.</t>
  </si>
  <si>
    <t>celkové finanční náklady na projekci - odhad</t>
  </si>
  <si>
    <t>celkové finanční náklady na realizaci-  odhad</t>
  </si>
  <si>
    <t>Značení na ul. Nádražní</t>
  </si>
  <si>
    <t>po dokončení ul. Nádražní</t>
  </si>
  <si>
    <t xml:space="preserve">Jde o návazný projekt na úpravu ulice Nádražní. Značeny budou nově parkovací stání a cyklotrasa. Jde o vodorvné i vertikální značení. </t>
  </si>
  <si>
    <t>Starý hřbitov v Příboře - Výsadba nového stromořadí</t>
  </si>
  <si>
    <t>Stanice JSDH Příbor § 5512</t>
  </si>
  <si>
    <t>Rekonstrukce domu č.p. 245, 247 na ul. Jičínská v Příboře - energetické úspory</t>
  </si>
  <si>
    <t>Podstatou projektu je snížení energ. náročnosti bytového domu na ul. Jičínské v Příboře, prostřednictvím zlepšení tepelně-technických parametrů stavebních konstrukcí tvořících jejich obálku, výměny oken, dveří, zateplením střešní konstrukce, instalací nového hlavního zdroje tepla.</t>
  </si>
  <si>
    <t>dokončeno - prosinec 2019</t>
  </si>
  <si>
    <t>cca 58</t>
  </si>
  <si>
    <t>Záměrem je vybudovat výtah v domě s pečovatelskou službou. Je to jediná ze 3 budov DPS, která nemá výtah. Po dokončení bezbariérové trasy úřad-pošta lze požádat o její rozšíření a následně podat žádost o dotaci na realizaci. Finanční náklady na projekt vychází z konkrétní nabídky.</t>
  </si>
  <si>
    <t>možná MMR</t>
  </si>
  <si>
    <t>DUR:2021</t>
  </si>
  <si>
    <t>DSP:2021</t>
  </si>
  <si>
    <t>Oprava ulice Šmeralovy</t>
  </si>
  <si>
    <t>Oprava ulice Březinovy</t>
  </si>
  <si>
    <t xml:space="preserve">DPS: ANO / dokončeno </t>
  </si>
  <si>
    <t>DPS: ANO / dokončeno</t>
  </si>
  <si>
    <t>2020-2021</t>
  </si>
  <si>
    <t>podzim 2020 - jaro 2021</t>
  </si>
  <si>
    <t xml:space="preserve"> Vytvoření kvalitního předprostoru památkově chráněného objektu starého hřbitova.  Konkrétně se jedná o terénní úpravy, obnovu stromořadí a  regeneraci travnaté plochy pod stromy. Z nadace ČEZ příspěvek ve výši 51 323 Kč. </t>
  </si>
  <si>
    <t>DSP: 2021</t>
  </si>
  <si>
    <t>vlastní finanční náklady na projektovou přípravu - odhad:</t>
  </si>
  <si>
    <t>Sportovní plocha na ul. Vrchlického - I. etapa (§ )</t>
  </si>
  <si>
    <t>jaro2021- léto 2020</t>
  </si>
  <si>
    <t>Zateplení budov MŠ (§ 3111) ???</t>
  </si>
  <si>
    <t>Rekonstrukce uliček Tržní, Křivá (§ )</t>
  </si>
  <si>
    <t>studie: 2018, 2019 - neschválena, předpoklad 2022</t>
  </si>
  <si>
    <t>Vyhlídkové místo na Šibeňáku</t>
  </si>
  <si>
    <t>předprojektová příprava: 2022</t>
  </si>
  <si>
    <t xml:space="preserve">studie: </t>
  </si>
  <si>
    <t xml:space="preserve"> jaro 2022</t>
  </si>
  <si>
    <t>nutné vlastní finanční náklady - odhad</t>
  </si>
  <si>
    <t>2021  ?</t>
  </si>
  <si>
    <t>2023 ?</t>
  </si>
  <si>
    <t>Úprava okolí bývalé ZŠ Dukelské</t>
  </si>
  <si>
    <t>Nadace Proměny?</t>
  </si>
  <si>
    <t>poznámka</t>
  </si>
  <si>
    <t>čeká na pozemkové úpravy</t>
  </si>
  <si>
    <t>Alej k Borovci</t>
  </si>
  <si>
    <t>zeleň za hvězdárnou</t>
  </si>
  <si>
    <t>Výsadba u domů na ul. ČSA - Lipová ratolest</t>
  </si>
  <si>
    <t>v závislosti na projektu a realizaci rekonstrukce nádraží</t>
  </si>
  <si>
    <t xml:space="preserve">Jde o projekci úpravy ulice Lidické, která navazuje na projekt ul. K. Čapka. Ulice by se měla stát více obyvatelnou, dojde k rozšíření některých chodnků dle požadavků na bezbariérové úpravy, řešení cyklodopravy a zejména pak úpravu volného prostranství u sokolovny. </t>
  </si>
  <si>
    <t xml:space="preserve">Rekonstrukce domu č. p. 118 </t>
  </si>
  <si>
    <t>Rekonstrukce domu č. p. 118
§ ...)</t>
  </si>
  <si>
    <t>DSP: propadlé - nutno aktualizovat v roce 2020 - čeká se na CN</t>
  </si>
  <si>
    <t>z OPŽP 1,8 mil. Kč</t>
  </si>
  <si>
    <t>dokončeno 08/2020</t>
  </si>
  <si>
    <t>Další dotační možnosti, které by snížily výši vlastních finančních nákladů města na investiční akce 2021, jsou prověřovány (např. parkoviště Štramberská).</t>
  </si>
  <si>
    <t>Výše dotací:</t>
  </si>
  <si>
    <t>komentář níže.</t>
  </si>
  <si>
    <t>ano - získáno 74,93% - částka 
56 200 Kč</t>
  </si>
  <si>
    <t>Jednalo se o akci zabezpečující komunikační propojení chodníku na ulici Jičínské s chodníkem podél silničního obchvatu. Součástí projektu je i nový přechod pro chodce s bezpečnostním nasvětlením.
Dotace na realizace již byla vyúčtována a zaslána na účet města.</t>
  </si>
  <si>
    <t>jaro 2020 - září 2020</t>
  </si>
  <si>
    <t>Jedná se o projekt rekonstrukce silničního mostu u Skarabu na ul. 9. května, jelikož jeho stav je špatný. Mostní prohlídka již v roce 2016 ukázala stav č. 5 na stupnici od 1-7 (7 nejhorší). Projekčně zpracováno, ale je nutné obnovit vyjádření a povolení. Kontrolní prohlídky mostu jsou prováděny každoročně.</t>
  </si>
  <si>
    <t xml:space="preserve">Zobytnění vnitrobloku, úprava veřejné zeleně a navýšení kapacity automobilového stání. </t>
  </si>
  <si>
    <r>
      <t xml:space="preserve">Předmětem projektu jsou stavební úpravy související s rekonstrukcí a zateplením střešní konstrukce a střešního pláště garáže hasičské zbrojnice Jednotky sboru dobrovolných hasičů Příbor a úprava vjezdu (výměna brány) v areálu JSDH Příbor.  </t>
    </r>
    <r>
      <rPr>
        <b/>
        <sz val="11"/>
        <rFont val="Calibri"/>
        <family val="2"/>
        <charset val="238"/>
        <scheme val="minor"/>
      </rPr>
      <t xml:space="preserve">Zažádáno o dotační příspěvek MAS, Rada MAS Lašsko na svém jednání dne 13.10.2020 příspěvek schválila, projekt byl doporučen k financování, nyní ještě musí proběhnout na CRR  závěrečné ověření způsobilosti.
</t>
    </r>
  </si>
  <si>
    <t xml:space="preserve">Jedná se o projekt stavebních úprav části ul. Vrchlického (kolem hřiště u ZŠ Npor. Loma do lokality Z43). Plánováno: nové těleso směrově upravené komunikace, nový chodník, VO, děšťová kanalizace, zeleň. Projekt je koordinován s projektem inž. sítí Za Školou, rekonstrukcí nízkého napětí (ivestice ČEZ) a předjednána je i investice SMVaK na rok 2021, spočívající v rekonstrukci vodovodu. </t>
  </si>
  <si>
    <t xml:space="preserve">Jedná se o projekt stavebních úprav části ul. Vrchlického (od napojení ul. N. Rudoarmějců po vjezd k možnému parkovišti u ZŠ Npor. Loma. Plánováno: nové těleso směrově upravené komunikace, nový chodník, VO, děšťová kanalizace, zeleň. Projektová dokumentace byla na toto území zpracována v roce 2010 a nyní je aktualizována. Akce je koordinována s projektem "Parkoviště u ZŠ Npor. Loma". </t>
  </si>
  <si>
    <t xml:space="preserve">Jedná se o propojení obslužné komunikace (cyklotrasy) od mostu přes obchvat k Boroveckým rybníkům, situované nově podél nové komunikace ve směru Sedlnice, Libhošť. </t>
  </si>
  <si>
    <t xml:space="preserve">možná z MAS do max. výše 95%  - částka 
2 339 106,16 Kč </t>
  </si>
  <si>
    <t>Revitalizace parku u lávky, nové zpevněné povrchy, mobiliář, obnova a dosadba zeleně. Na akci - realizaci - je v rámci rozpočtu roku 2020 vyhrazen 990 tis. Kč, dokončení akce 1. pololetí roku 2021.</t>
  </si>
  <si>
    <t xml:space="preserve">Revitalizace objektu bývalé ZŠ na ul. Dukelská. Komplexní snížení energetické náročnosti budovy (výměna výplní, zateplení fasády, výměna oken, rekuperace). Aktuálně je propadlé stavební povolení, to by měl obnovit nový projekt s novým řešením vývodů rekuperace a uvolnění střešního podkroví k jiným aktivitám. Nutné je dořešit barevnost fasády. V rámci realizace nutno zahrnout inženýrskou činnost - odhad 0,7 mil. Kč. Rekonstrukce budovy je návázána na dotaci a její uplatnění do začátku roku 2022. Do března 2021 by měla proběhnout VZ na zhotovitele stavebních prací (společně s budovami MŠ a TS). </t>
  </si>
  <si>
    <r>
      <t xml:space="preserve">Komplexní snížení energetické náročnosti budovy TS na ul. Štramberské - dokončení výměny okenních výplní, zateplení obvodového pláště a stropů. Do března 2021 by měla proběhnout VZ na zhotovitele stavebních prací (společně s budovami MŠ a Dukelská). </t>
    </r>
    <r>
      <rPr>
        <b/>
        <sz val="11"/>
        <color theme="1"/>
        <rFont val="Calibri"/>
        <family val="2"/>
        <charset val="238"/>
        <scheme val="minor"/>
      </rPr>
      <t>Nutno obnovit projektovou dokumentaci a přidat požadavky na změny TS - stále nepřišla CN na projekci.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</si>
  <si>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Rekonstrukce zejména obálky domu (výměna oken, vyřešení přístavby, fasáda domu), dále výměna topného systému, zavedení klimatizace. V rámci projektu bude zajištěno zaměření budovy (v dnešní době nejsou žádné digitální a celistvé podklady k budově), stavebně historický průzkum a energetický posudek. </t>
    </r>
    <r>
      <rPr>
        <b/>
        <sz val="11"/>
        <color theme="1"/>
        <rFont val="Calibri"/>
        <family val="2"/>
        <charset val="238"/>
        <scheme val="minor"/>
      </rPr>
      <t xml:space="preserve">Nutno vyřešit ještě další rozvody v budově (vodovod, digitální sítě), sociálky apod. včetně nových povrchů a výmalby - není součástí tohoto projektu! </t>
    </r>
    <r>
      <rPr>
        <sz val="11"/>
        <color theme="1"/>
        <rFont val="Calibri"/>
        <family val="2"/>
        <charset val="238"/>
        <scheme val="minor"/>
      </rPr>
      <t>Projektová příprava DPS by měla být provedena v roce 2021 (finanční náklady 60 000,-). Autorský dozor u stavby byl stanoven na 45 000,- dle CN. Finance na projekci včetně DPS a autorského dozoru byly schváleny celkově v rozpočtu roku 2020 - celkem 492 000,- Kč.</t>
    </r>
  </si>
  <si>
    <t>DUSP: ANO/ do konce I.Q 2021</t>
  </si>
  <si>
    <t xml:space="preserve">Objemová studie ukazuje možnou dostavbu stávající budovy a její přeměnu na domov pro seniory. Zvažováno bylo propojení a stejné vedení domova pro seniory jako již funkční budovy na této ulici. Po opakovaném jednání s MSK nebyla tato varianta podpořena.
V současnosti zahájena jednání se soukromým investorem a budoucím provozovatel objektu pro sociální účely. </t>
  </si>
  <si>
    <t xml:space="preserve">Jde o navýšení kapacity nového hřbitova na území rezervy. V roce 2020 byly osloveny ateliéry a proběhne výběr zhotovitele. Předpoklad začátku projekčních prací je v roce 2021 s odhadem nákladů na DUSP a DPS cca 0,8 mil. Kč. Projekt by měl spravovat hydrogeologické poměry území, upravit novou cestní síť, doplnit mobiliář a zeleň. Jako předprojektová příprava byl proveden hydrogeologický průzkum, který ukázal možnost pohřbívání na tomto místě. Provedeno zaměření 0,023 mil. </t>
  </si>
  <si>
    <r>
      <t xml:space="preserve">Sepsání podmínek prodeje pozemku p. č. 1278/7 v k. ú. Příbor pro výstavbu btových domů. Materiál obsahuje regulaci pro výstavbu, smluvní podmínky, postup pro výběr zhotovitele.  Prodej bude cizímu subjektu, který provede návrh, projekční činnost, výstavbu a prodej bytů. </t>
    </r>
    <r>
      <rPr>
        <b/>
        <sz val="11"/>
        <rFont val="Calibri"/>
        <family val="2"/>
        <charset val="238"/>
        <scheme val="minor"/>
      </rPr>
      <t>Nutno právně ošetřit smluvní podmínky ze stran města. 
Projednání ZM v předpokládaném termínu XII 2020.</t>
    </r>
  </si>
  <si>
    <t xml:space="preserve">Jedná se o možnost vybudování kruhového objezdu v místě odbočení z ul. Místecké na ul. Hukvaldskou. Tento dopravní prostředek by zajistil možné odbočení vozidel přejíždějících ze silnice D48 od Nového Jičína na obslužnou silnici ve směru na Hájov, Kateřinici a Trnávku. Obě obce se finančně podílely na studii. Předpokládané náklady na realizaci 2 mil. Kč. Probíhají jednání s KÚ MSK o způsobu financování stavby, která je celá umístěna na pozemcích MSK. Je zpracována studie, projednána se všemi dotčenými dopravními subjekty včetně ministerstva dopravy ČR. </t>
  </si>
  <si>
    <t xml:space="preserve">Jedná se o dílčí úpravy chodníkového tělesa doplněním bezbariérových prvků v trase od pošty k přechodu u křížení ul. Jičínská a K. Čapka. Hlavní část spočívá v úpravě prostoru před poštou a zastávky. Schválena dotace z SFDI. Původně zahrnuto do rozpočtu roku 2019, ale z důvodu podání dotace realizace přesunuta až do roku 2020. Nyní akce v realizaci. </t>
  </si>
  <si>
    <t>Vybudování sběrného dvora v lokalitě Točna, v severní části areálu vedle kompostárny. Získaná dotace OPŽP ve výši 21,6 mil. Kč, v tabulce dotace rozdělena do let realizace akce 2020 a 2021.</t>
  </si>
  <si>
    <t xml:space="preserve">Vybudování re-use centra - stavebně součást sběrného dvora.  Získaná dotace OPŽP ve výši 5,7 mil. Kč, v tabulce dotace rozdělena do let realizace akce 2020 a 2021. </t>
  </si>
  <si>
    <t>Jedná se o akci zahrnující výměnu okenních výplní a dveřních otvorů, obnovu fasády, zateplení půdních prostor a rekuperaci. Celkové finanční nákldy jsou 26,5 mil. Kč + inženýská činnost. Na akci je přislíbena dotace OPŽP ve výši 3,6 mil. Kč, v roce 2019 již proplacena část ve výši 1,4 mil. kč. Schváleno v rozpočtu roku 2020 - 19,5 mil. Kč.</t>
  </si>
  <si>
    <t xml:space="preserve">Jedná se o náklady na rekonstrukci sítě VO na části ul. Vrchlického, Větřkovské a Alšově. Na těchto ulicích rekonstruoval ČEZ síť NN a město mělo na měněných sloupech své rozvody a svítidla VO. Akce zahrnuje i kabelizaci rozvodů VO na části ul. Vrchlického, kde je zpracován projekt na její rekonstrukci (viz ODPA 2219). I zde probíhá koordinace realizačních prací. </t>
  </si>
  <si>
    <t xml:space="preserve">Navazuje na projekt obnovy rozvodů NN ČEZu. Protože vedení  VO je umístěno na stožárech ČEZu, které byly vyměněny, bylo potřeba instalovat i nové rozvody VO. Projekt nového VO zahrnul i instalaci nových svítidel v lokalitách, kde v poslední době proběhla i výstavba nových rodinných domů. Tento projekt řeší východní část obce. </t>
  </si>
  <si>
    <t xml:space="preserve">Navazuje na projekt obnovy rozvodů NN ČEZu, protože vedení VO je umístěno na stožárech ČEZu, které byly vyměněny, bylo potřeba instalovat nové rozvody VO. Jedná se o úsek od ul. Na Valše po nádraží ČD. </t>
  </si>
  <si>
    <t>Jde o závěrečnou etapu rekonstrukce radnice. Obsahem je výtah, navazující bezbariérové řešení, obnova zadní fasády včetně nových ocelových oken. V rámci interiérů jsou řešeny zejmén rozvody sítí, repase dveří, vybudování archívu v suterénu atd. Celkové aktuální náklady ke dni 20.10.2020 jsou cca 23  mil. Kč,  případné navýšení o vícepráce bude projednáno ZM dne 21.10.2020  a stvrzeno dodatkem ke smlouvě o dílo. Schválená dotace na bezbariérové úpravy z MMR je 2,2 mil. Kč a na památkovou podstatu z MK přibližně 1 mil. Z rozpočtu roku 2020 - 11,9 (INV) + 4,01 (Opravy) + cca 2 mil. VCP</t>
  </si>
  <si>
    <t>Revitalizace parku u lávky, nové zpevněné povrchy, mobiliář, obnova a dosadba zeleně. Na akci - realizaci - je v rámci rozpočtu roku 2020 vyhrazen 990 tis. Kč. Možnost dotace SFŽP max. výše do 0,14 mil. Kč.</t>
  </si>
  <si>
    <r>
      <t xml:space="preserve">Rekonstrukce zejména obálky domu (výměna oken, vyřešení přístavby, fasáda domu), dále výměna topného systému, zavedení klimatizace. V rámci projektu bude zajištěno zaměření budovy (v dnešní době nejsou žádné digitální a celistvé podklady k budově), stavebně historický průzkum a energetický posudek. </t>
    </r>
    <r>
      <rPr>
        <b/>
        <sz val="11"/>
        <color theme="1"/>
        <rFont val="Calibri"/>
        <family val="2"/>
        <charset val="238"/>
        <scheme val="minor"/>
      </rPr>
      <t xml:space="preserve">Nutno vyřešit ještě další rozvody v budově (vodovod, digitální sítě), sociálky apod. včetně nových povrchů a výmalby - není součástí tohoto projektu! </t>
    </r>
    <r>
      <rPr>
        <sz val="11"/>
        <color theme="1"/>
        <rFont val="Calibri"/>
        <family val="2"/>
        <charset val="238"/>
        <scheme val="minor"/>
      </rPr>
      <t>Projektová příprava DPS by měla být provedena v roce 2021. Finance na projekci včetně DPS a autorského dozoru byly schváleny celkově v rozpočtu roku 2020 - celkem 492 000 Kč.</t>
    </r>
  </si>
  <si>
    <t xml:space="preserve">Jde o navýšení kapacity nového hřbitova na území rezervy. V roce 2020 byly osloveny ateliéry a proběhne výběr zhotovitele. Předpoklad začátku projekčních prací je v roce 2021 s odhadem nákladů na DUSP a DPS cca 0,8 mil. Kč. Projekt by měl spravovat hydrogeologické poměry území, upravit novou cestní síť, doplnit mobiliář a zeleň. Jako předprojektová příprava byl proveden hydrogeologický průzkum, který ukázal možnost pohřbívání na tomto místě. </t>
  </si>
  <si>
    <r>
      <t xml:space="preserve">Na základě horšího stavu budovy družiny je žádáno o předprojektovou přípravu, které ukáže nedostatky a stav budovy. Je počítáno se zaměřením budovy a pozemku (jelikož nejsou žádné dostupné materiály), stavebně technický průzkum, případně mykologický průzkum krovů a průkaz energetické náročnosti budovy. Na základě průzkumu je nutno stanovit další postup rekonstrukce budovy a uvést náklady na stavbu. 
</t>
    </r>
    <r>
      <rPr>
        <b/>
        <sz val="11"/>
        <rFont val="Calibri"/>
        <family val="2"/>
        <charset val="238"/>
        <scheme val="minor"/>
      </rPr>
      <t>Na základě pasportu zpracovaného v roce 2020 bude v roce 2021 zpracována PD nezbytných stavebních úprav objektu, které b yměly být provedeny prioritně.</t>
    </r>
  </si>
  <si>
    <t xml:space="preserve">Návrh se zabývá úpravou, lepší prostupností a zobytněním ul. Karla Čapka, která je velmi frekventovaným místem v centru města a tvoří nástup na náměstí, do piaristických zahrad, na radnici nebo TIC. Projekt upraví ulici z pohledové a uživatelské stránky a zpomalí dopravu. Nejde pouze o úpravu povrchů, ale i o doplnění zeleně, usměrnění inženýrských sítí, úpravu komunikace a změnu dopravního režimu. </t>
  </si>
  <si>
    <t>prověření dotace SFDI, případně dotace na veřejný prostor</t>
  </si>
  <si>
    <r>
      <t xml:space="preserve">Zajištění bezbariérového přístupu do budovy - vstupní rampy, vybudování výtahu, bezberérových WC. Možnost získat dotaci na úpravy 50% z rozpočtové ceny. </t>
    </r>
    <r>
      <rPr>
        <b/>
        <sz val="11"/>
        <color theme="1"/>
        <rFont val="Calibri"/>
        <family val="2"/>
        <charset val="238"/>
        <scheme val="minor"/>
      </rPr>
      <t>V budově je však opomíjena celková rekonstrukce místností, rozvodů apod.!</t>
    </r>
  </si>
  <si>
    <t>možnost MMR, MŠMT - bezbariérové úpravy</t>
  </si>
  <si>
    <t xml:space="preserve">Sepsání podmínek prodeje pozemku p. č. 1278/7 v k. ú. Příbor pro výstavbu btových domů. Materiál obsahuje regulaci pro výstavbu, smluvní podmínky, postup pro výběr zhotovitele.  Prodej bude cizímu subjektu, který provede návrh, projekční činnost, výstavbu a prodej bytů. Nutno vyhradit finanční prostředky pro porotce při výběru zhotovitele. </t>
  </si>
  <si>
    <t xml:space="preserve">V současné době je diskuze nad prodejem pozemků od církve pro nové využití ke sportovním aktivitém. Zamýšleno je sporovní využití pro všechny věkové kategorie s prostorem  pro dobrovolné hasiče. Nutno upřesnit požadavky místní části na prostor. </t>
  </si>
  <si>
    <t>DPS č. p. 233 - bezbariérové úpravy</t>
  </si>
  <si>
    <t>Vybudování sběrného dvora v lokalitě Točna, v severní části areálu vedle kompostárny. Získaná dotace OPŽP ve výši 21,6 mil. Kč, v tabulce dotace pouze za fakturaci v roce 2021.</t>
  </si>
  <si>
    <t xml:space="preserve">Vybudování re-use centra - stavebně součást sběrného dvora.  Získaná dotace OPŽP ve výši 5,7 mil. Kč, v tabulce dotace pouze za fakturaci v roce 2021. </t>
  </si>
  <si>
    <t>Jde o závěrečnou etapu rekonstrukce radnice. Obsahem je výtah, navazující bezbariérové řešení, obnova zadní fasády včetně nových ocelových oken. V rámci interiérů jsou řešeny zejmén rozvody sítí, repase dveří, vybudování archívu v suterénu atd. Celkové aktuální náklady ke dni 20.10.2020 jsou 23  mil. Kč. Další vícepráce budou projednány na ZM dne 21.10.2020 anásledně předmětem dodatku smlouvy o dílo. Předpokládaná dotace na bezbariérové úprav z MMR je 2,2 mil. Kč a na památkovou podstatu z MK přibližně 1 mil. Možno získat i v příštím roce finance na vnitřní úpravy interiéru z MK ve výši až 1 mil. Kč.</t>
  </si>
  <si>
    <t>Revitalizace parku u lávky, nové zpevněné povrchy, mobiliář, obnova a dosadba zeleně. Na akci - realizaci - je v rámci rozpočtu roku 2020 vyhrazeno 990 tis. Kč. Možnost dotace SFŽP max. výše do 0,14 mil. Kč.</t>
  </si>
  <si>
    <t>Jedná se o opravu povrchu všech páteřních komunikací (nová obrusná vrstva) v místní části Prchalov po dokončení stavby Silnice I/58 Příbor-Skotnice. Důvodem je již dřívější špatný stav komunikace a dvouleté užívání části komunikace pro účely stavby. Se zhotovitelem je předjednán částečný podíl na akci. Nutné vlastní náklady 3-5 mil. Kč.</t>
  </si>
  <si>
    <t>Jedná se o obnovu dřevěné lávky přes Kopřivničku situovanou na ulici Frenštátské. Na základě projednání materiálu zpracovaného TS Příbor uložila rada města usnesením č. 35/31/RM/2020 ověřit možnost výměny lávky obdobným způsobem jako v případě lávky přes Klenos a ověřit cenovou relaci.</t>
  </si>
  <si>
    <r>
      <t xml:space="preserve">Jedná se o propojení obslužné komunikace (cyklotrasy) od mostu přes obchvat k Boroveckým rybníkům, situované nově podél nové komunikace ve směru Sedlnice, Libhošť. </t>
    </r>
    <r>
      <rPr>
        <b/>
        <sz val="11"/>
        <rFont val="Calibri"/>
        <family val="2"/>
        <charset val="238"/>
        <scheme val="minor"/>
      </rPr>
      <t xml:space="preserve">Zažádáno o dotační příspěvek MAS, Rada MAS Lašsko na svém jednání dne 13.10.2020 příspěvek schválila, projekt byl doporučen k financování, nyní ještě musí proběhnout na CRR závěrečné ověření způsobilosti. Došlo k navýšení alokace, mohli bychom získat požadovanou výši.
</t>
    </r>
  </si>
  <si>
    <t xml:space="preserve">Revitalizace objektu bývalé ZŠ na ul. Dukelská. Komplexní snížení energetické náročnosti budovy (výměna výplní, zateplení fasády, výměna oken, rekuperace). Aktuálně je propadlé stavební povolení, to by měl obnovit nový projekt s novým řešením vývodů rekuperace a uvolnění střešního podkroví k jiným aktivitám. Nutné je dořešit barevnost fasády. V rámci realizace nutno zahrnout inženýrskou činnost - odhad 0,7 mil. Kč. Rekonstrukce budovy je návázána na dotaci a její uplatnění do začátku roku 2022. Do března 2021 by měla proběhnout VZ na zhotovitele st. prací (společně s budovami MŠ a TS). </t>
  </si>
  <si>
    <t>Jde o první etapu stavby sportovního hřiště. Etapa obsahuje oplocení kolem celého areálu, dvě víceučelová hřiště, přípojku elektřiny, odvodnění pomoví vsaku a zeleň. 
Schválena dotace MMR ve výši 4 mil. Kč.</t>
  </si>
  <si>
    <t xml:space="preserve">Uličky jsou po rekonstrukci vodovodu pouze zaválcovány se štěrkovým povrchem. Snahou je zrekonstruovat uličky v dlažbě a navrátit jim přirozenější vzhled, který bude odrážet jejich umístění v ochranném pásmu MPR. </t>
  </si>
  <si>
    <t>jaro 2021- léto 2020</t>
  </si>
  <si>
    <t xml:space="preserve">Jedná se o projekt rekonstrukce mostu, jelikož jeho stav je špatný. Mostní prohlídka v roce 2016 ukázala stav č. 5 na stupnici od 1-7 (7 nejhorší). Projekčně zpracováno, ale je nutné obnovit vyjádření a povolení. </t>
  </si>
  <si>
    <t>Zajištění bezbariérového přístupu do budovy - vstupní rampy, vybudování výtahu, bezbariérových WC. Možnost získat dotaci na úpravy 50% z rozpočtové ceny. V budově je však opomíjena celková rekonstrukce místností, rozvodů apod.!</t>
  </si>
  <si>
    <t xml:space="preserve">V současné době je diskuze nad prodejem pozemků od církve pro nové využití ke sportovním aktivitám obyvatel místní části Hájova. Zamýšleno je sporovní využití pro všechny věkové kategorie s prostorem  pro dobrovolné hasiče. Nutno upřesnit požadavky místní části na prostor. </t>
  </si>
  <si>
    <t xml:space="preserve">Hájov iniciuje úpravu centra již několik let. Místo je v neutěšeném stavu a není dobrá možnost se zde shromažďovat. V projektu by mělo jít o probírku zeleně, která postupně odchází, její dosadby, zkvalitnění zpevněných ploch, vytvoření setkávacího prostoru a nového menšího hřiště pro děti. </t>
  </si>
  <si>
    <t xml:space="preserve">Území bylo projekčně zpracováno studií. Jde o reprezentativní prostor s velkým využitím zejména pro veřejnost, jelikož je v blízkosti rodného domu S. Freuda. Projekt vytváří nástupní plochy do jednotlivých objektů, usměrňuje parkování, kontejnerová stání v rámci území a propojuje dvě ulice. V plánu je i vytvoření tzv. cyklopointu, tedy bodu pro cyklisty, jejich zázemí v blízkosti historického centra. Toto místo částečně přispěje k vyšší návštěvnosti.  V dalším stupni projektové dokumentace je nutné rozetapizovat projekt na části.  Důležitým je vytvořit návrh sanace bortící se zdi u ul. Nádražní. </t>
  </si>
  <si>
    <t xml:space="preserve">Vypracována bude studie proveditelnosti vzhledem k dostupnosti na vyhlídkové místo. Studie ukáže, zda je možné dále v prostoru umístit vyhlídkový bod, případně rozhlednu, a zda pokračovat v projekční činnosti. </t>
  </si>
  <si>
    <t xml:space="preserve">Budova bývalé ZŠ Dukelské je zasazena pod terénem oproti komunikaci, problém s dostupností by měla začít řešit studie. Půjde taktéž o lepší a víceúčelové využití zadní části zahrady (hřiště) školy. </t>
  </si>
  <si>
    <r>
      <t>Rekonstrukce zejména obálky domu (výměna oken, vyřešení přístavby, fasáda domu), dále výměna topného systému, zavedení klimatizace. V rámci projektu bude zajištěno zaměření budovy (v dnešní době nejsou žádné digitální a celistvé podklady k budově), stavebně historický průzkum a energetický posudek.</t>
    </r>
    <r>
      <rPr>
        <b/>
        <sz val="11"/>
        <color theme="1"/>
        <rFont val="Calibri"/>
        <family val="2"/>
        <charset val="238"/>
        <scheme val="minor"/>
      </rPr>
      <t xml:space="preserve"> Nutno vyřešit ještě další rozvody v budově (vodovod, digitální sítě), sociálky apod. včetně nových povrchů a výmalby - není součástí tohoto projektu! </t>
    </r>
  </si>
  <si>
    <t>Jde o navýšení kapacity nového hřbitova na území rezervy. V roce 2020 byly osloveny ateliéry a proběhne výběr zhotovitele. Předpoklad začátku projekčních prací je v roce 2021. Projekt by měl spravovat hydrogeologické poměry území, upravit novou cestní síť, doplnit mobiliář a zeleň. Jako předprojektová příprava byl proveden hydrogeologický průzkum, který ukázal možnost pohřbívání na tomto místě.</t>
  </si>
  <si>
    <t xml:space="preserve">Revitalizace objektu bývalé ZŠ na ul. Dukelská. Komplexní snížení energetické náročnosti budovy (výměna výplní, zateplní fasády, výměna oken, rekuperace). Aktuálně je propadlé stavební povolení, to by měl obnovit nový projekt s novým řešením vývodů rekuperace a uvolnění střechy k jiným aktivitám. Nutné je dořešit barevnost fasády. V rámci realizace nutno zahrnout inženýrskou činnost - odhad 0,7 mil. Kč. Rekonstrukce budovy je navázána na dotaci. Do března 2021 by měla proběhnout VZ na zhotovitele st. prací (společně s budovami MŠ a TS). </t>
  </si>
  <si>
    <t>Jedná se o nové parkovací plochy pro 45 osobních automobilů a dva autobusy v místě stávající zahrady ZŠ Npor. Loma na ulici Vrchlického. Na akci bylo v roce 2010 vydáno stavební povolení, které je však již propadlé, protože realizace akce se každoročně odkládá. V roce 2018 se aktualizovala projektová dokumentace a je vydáno nové stavební povolení.  Pozn. Projekt se připravuje od roku 2008. Aktualizován projekt parkoviště a vydáno nové stavební povolení.</t>
  </si>
  <si>
    <t xml:space="preserve">Zobytnění vnitrobloku, úpravy veřejné zeleně a navýšení kapacity automobilového stání. </t>
  </si>
  <si>
    <t>V současné době je diskuze nad prodejem pozemků od církve pro nové využití ke sportovním aktivitém hájovjanů. Zamýšleno je sportovní využití pro všechny věkové kategorie s prostorem  pro dobrovolné hasiče. Nutno upřesnit požadavky místní části na prostor.</t>
  </si>
  <si>
    <t>Jedná se o projekt rekonstrukce mostu, jelikož jeho stav je špatný. Mostní prohlídka v roce 2016 ukázala stav č. 5 na stupnici od 1-7 (7 nejhorší). Projekčně zpracováno v roce 2021.</t>
  </si>
  <si>
    <t>Dotační možnosti, které by zásadním způsobem snížily výši vlastních finančních nákladů města na investiční akce 2022, budou postupně prověřovány (např. parkoviště Lomená a
parkoviště u ZŠ Npor. Loma, rozšíření nového hřbitova, rekonstrukce objektu č. p. 118  a hřiště na ul. Vrchlického II. etapa).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</si>
</sst>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1" fillId="4" borderId="0" xfId="0" applyFont="1" applyFill="1" applyBorder="1" applyAlignment="1">
      <alignment wrapText="1"/>
    </xf>
    <xf numFmtId="0" fontId="0" fillId="4" borderId="0" xfId="0" applyFill="1"/>
    <xf numFmtId="0" fontId="0" fillId="5" borderId="0" xfId="0" applyFill="1" applyAlignment="1">
      <alignment wrapText="1"/>
    </xf>
    <xf numFmtId="0" fontId="0" fillId="5" borderId="0" xfId="0" applyFill="1"/>
    <xf numFmtId="0" fontId="1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6" borderId="0" xfId="0" applyFill="1"/>
    <xf numFmtId="0" fontId="1" fillId="6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0" xfId="0" applyFill="1"/>
    <xf numFmtId="0" fontId="0" fillId="7" borderId="0" xfId="0" applyFill="1" applyBorder="1" applyAlignment="1">
      <alignment horizontal="left" wrapText="1"/>
    </xf>
    <xf numFmtId="0" fontId="0" fillId="7" borderId="13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left"/>
    </xf>
    <xf numFmtId="14" fontId="0" fillId="0" borderId="17" xfId="0" applyNumberFormat="1" applyBorder="1"/>
    <xf numFmtId="0" fontId="0" fillId="0" borderId="17" xfId="0" applyBorder="1"/>
    <xf numFmtId="4" fontId="2" fillId="0" borderId="1" xfId="0" applyNumberFormat="1" applyFont="1" applyFill="1" applyBorder="1" applyAlignment="1">
      <alignment wrapText="1"/>
    </xf>
    <xf numFmtId="0" fontId="0" fillId="0" borderId="17" xfId="0" applyFill="1" applyBorder="1"/>
    <xf numFmtId="0" fontId="0" fillId="0" borderId="16" xfId="0" applyBorder="1" applyAlignment="1">
      <alignment horizontal="left" wrapText="1"/>
    </xf>
    <xf numFmtId="0" fontId="0" fillId="0" borderId="16" xfId="0" applyFill="1" applyBorder="1" applyAlignment="1">
      <alignment horizontal="left"/>
    </xf>
    <xf numFmtId="0" fontId="2" fillId="0" borderId="19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7" xfId="0" applyFill="1" applyBorder="1" applyAlignment="1">
      <alignment wrapText="1"/>
    </xf>
    <xf numFmtId="0" fontId="1" fillId="8" borderId="21" xfId="0" applyFont="1" applyFill="1" applyBorder="1" applyAlignment="1">
      <alignment horizontal="left" wrapText="1"/>
    </xf>
    <xf numFmtId="0" fontId="0" fillId="8" borderId="22" xfId="0" applyFill="1" applyBorder="1" applyAlignment="1">
      <alignment horizontal="left"/>
    </xf>
    <xf numFmtId="0" fontId="0" fillId="8" borderId="23" xfId="0" applyFill="1" applyBorder="1" applyAlignment="1">
      <alignment horizontal="left"/>
    </xf>
    <xf numFmtId="0" fontId="1" fillId="8" borderId="22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8" borderId="21" xfId="0" applyFont="1" applyFill="1" applyBorder="1" applyAlignment="1">
      <alignment horizontal="left"/>
    </xf>
    <xf numFmtId="0" fontId="2" fillId="0" borderId="24" xfId="0" applyFont="1" applyFill="1" applyBorder="1" applyAlignment="1">
      <alignment wrapText="1"/>
    </xf>
    <xf numFmtId="0" fontId="0" fillId="0" borderId="14" xfId="0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0" fillId="0" borderId="16" xfId="0" applyFill="1" applyBorder="1"/>
    <xf numFmtId="0" fontId="0" fillId="0" borderId="16" xfId="0" applyNumberFormat="1" applyFill="1" applyBorder="1" applyAlignment="1">
      <alignment horizontal="left"/>
    </xf>
    <xf numFmtId="0" fontId="0" fillId="0" borderId="0" xfId="0" applyNumberFormat="1"/>
    <xf numFmtId="0" fontId="1" fillId="8" borderId="21" xfId="0" applyNumberFormat="1" applyFont="1" applyFill="1" applyBorder="1" applyAlignment="1">
      <alignment horizontal="left" wrapText="1"/>
    </xf>
    <xf numFmtId="0" fontId="0" fillId="8" borderId="22" xfId="0" applyNumberFormat="1" applyFill="1" applyBorder="1" applyAlignment="1">
      <alignment horizontal="left"/>
    </xf>
    <xf numFmtId="0" fontId="0" fillId="8" borderId="23" xfId="0" applyNumberFormat="1" applyFill="1" applyBorder="1" applyAlignment="1">
      <alignment horizontal="left"/>
    </xf>
    <xf numFmtId="0" fontId="0" fillId="0" borderId="0" xfId="0" applyNumberFormat="1" applyFill="1"/>
    <xf numFmtId="0" fontId="1" fillId="0" borderId="0" xfId="0" applyFont="1" applyFill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2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17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13" xfId="0" applyFill="1" applyBorder="1" applyAlignment="1">
      <alignment horizontal="left"/>
    </xf>
    <xf numFmtId="0" fontId="0" fillId="0" borderId="16" xfId="0" applyFill="1" applyBorder="1" applyAlignment="1">
      <alignment wrapText="1"/>
    </xf>
    <xf numFmtId="0" fontId="0" fillId="0" borderId="0" xfId="0" applyFill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13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 shrinkToFit="1"/>
    </xf>
    <xf numFmtId="164" fontId="0" fillId="8" borderId="22" xfId="0" applyNumberFormat="1" applyFill="1" applyBorder="1" applyAlignment="1">
      <alignment horizontal="left"/>
    </xf>
    <xf numFmtId="165" fontId="0" fillId="8" borderId="23" xfId="0" applyNumberFormat="1" applyFill="1" applyBorder="1" applyAlignment="1">
      <alignment horizontal="left"/>
    </xf>
    <xf numFmtId="0" fontId="0" fillId="0" borderId="16" xfId="0" applyFill="1" applyBorder="1" applyAlignment="1">
      <alignment horizontal="right" wrapText="1"/>
    </xf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8" fillId="0" borderId="0" xfId="0" applyFont="1"/>
    <xf numFmtId="0" fontId="4" fillId="0" borderId="0" xfId="0" applyFont="1" applyFill="1" applyAlignment="1">
      <alignment horizontal="right"/>
    </xf>
    <xf numFmtId="0" fontId="0" fillId="7" borderId="16" xfId="0" applyFill="1" applyBorder="1" applyAlignment="1">
      <alignment horizontal="left" wrapText="1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horizontal="left" wrapText="1"/>
    </xf>
    <xf numFmtId="0" fontId="0" fillId="7" borderId="16" xfId="0" applyFill="1" applyBorder="1" applyAlignment="1">
      <alignment horizontal="left"/>
    </xf>
    <xf numFmtId="0" fontId="5" fillId="0" borderId="17" xfId="0" applyFont="1" applyFill="1" applyBorder="1"/>
    <xf numFmtId="17" fontId="5" fillId="0" borderId="17" xfId="0" applyNumberFormat="1" applyFont="1" applyFill="1" applyBorder="1" applyAlignment="1">
      <alignment wrapText="1"/>
    </xf>
    <xf numFmtId="165" fontId="5" fillId="0" borderId="16" xfId="0" applyNumberFormat="1" applyFont="1" applyFill="1" applyBorder="1" applyAlignment="1">
      <alignment wrapText="1"/>
    </xf>
    <xf numFmtId="0" fontId="5" fillId="7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0" fontId="1" fillId="6" borderId="7" xfId="0" applyFont="1" applyFill="1" applyBorder="1" applyAlignment="1">
      <alignment horizontal="left" wrapText="1"/>
    </xf>
    <xf numFmtId="0" fontId="1" fillId="6" borderId="5" xfId="0" applyNumberFormat="1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1" fillId="6" borderId="20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1" fillId="6" borderId="15" xfId="0" applyFont="1" applyFill="1" applyBorder="1" applyAlignment="1">
      <alignment horizontal="left" wrapText="1"/>
    </xf>
    <xf numFmtId="0" fontId="1" fillId="6" borderId="3" xfId="0" applyNumberFormat="1" applyFont="1" applyFill="1" applyBorder="1" applyAlignment="1">
      <alignment horizontal="left" wrapText="1"/>
    </xf>
    <xf numFmtId="0" fontId="3" fillId="6" borderId="18" xfId="0" applyFont="1" applyFill="1" applyBorder="1" applyAlignment="1">
      <alignment horizontal="left" wrapText="1"/>
    </xf>
    <xf numFmtId="0" fontId="1" fillId="6" borderId="16" xfId="0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left" wrapText="1"/>
    </xf>
    <xf numFmtId="0" fontId="1" fillId="6" borderId="16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0" fillId="7" borderId="4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0" fillId="0" borderId="9" xfId="0" applyNumberFormat="1" applyFill="1" applyBorder="1" applyAlignment="1">
      <alignment horizontal="center" wrapText="1"/>
    </xf>
    <xf numFmtId="0" fontId="0" fillId="0" borderId="11" xfId="0" applyNumberFormat="1" applyFill="1" applyBorder="1" applyAlignment="1">
      <alignment horizontal="center" wrapText="1"/>
    </xf>
    <xf numFmtId="0" fontId="0" fillId="0" borderId="14" xfId="0" applyNumberFormat="1" applyFill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5" fillId="7" borderId="4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left" wrapText="1"/>
    </xf>
    <xf numFmtId="0" fontId="5" fillId="7" borderId="13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 wrapText="1"/>
    </xf>
    <xf numFmtId="0" fontId="9" fillId="7" borderId="13" xfId="0" applyFont="1" applyFill="1" applyBorder="1" applyAlignment="1">
      <alignment horizontal="center" wrapText="1"/>
    </xf>
    <xf numFmtId="0" fontId="0" fillId="7" borderId="9" xfId="0" applyNumberFormat="1" applyFill="1" applyBorder="1" applyAlignment="1">
      <alignment horizontal="center" wrapText="1"/>
    </xf>
    <xf numFmtId="0" fontId="0" fillId="7" borderId="11" xfId="0" applyNumberFormat="1" applyFill="1" applyBorder="1" applyAlignment="1">
      <alignment horizontal="center" wrapText="1"/>
    </xf>
    <xf numFmtId="0" fontId="0" fillId="7" borderId="14" xfId="0" applyNumberFormat="1" applyFill="1" applyBorder="1" applyAlignment="1">
      <alignment horizontal="center" wrapText="1"/>
    </xf>
    <xf numFmtId="0" fontId="1" fillId="0" borderId="8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0" fillId="0" borderId="11" xfId="0" applyNumberFormat="1" applyBorder="1" applyAlignment="1">
      <alignment horizontal="center" wrapText="1"/>
    </xf>
    <xf numFmtId="0" fontId="0" fillId="0" borderId="14" xfId="0" applyNumberFormat="1" applyBorder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="135" zoomScaleNormal="13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4" sqref="G4"/>
    </sheetView>
  </sheetViews>
  <sheetFormatPr defaultRowHeight="15" x14ac:dyDescent="0.25"/>
  <cols>
    <col min="1" max="1" width="27.42578125" style="64" customWidth="1"/>
    <col min="2" max="2" width="55.140625" style="20" customWidth="1"/>
    <col min="3" max="3" width="19.5703125" style="20" customWidth="1"/>
    <col min="4" max="4" width="18.140625" style="20" customWidth="1"/>
    <col min="5" max="5" width="18.5703125" style="20" customWidth="1"/>
    <col min="6" max="6" width="18.28515625" style="65" customWidth="1"/>
  </cols>
  <sheetData>
    <row r="1" spans="1:6" ht="30.75" thickBot="1" x14ac:dyDescent="0.3">
      <c r="A1" s="97" t="s">
        <v>0</v>
      </c>
      <c r="B1" s="98" t="s">
        <v>1</v>
      </c>
      <c r="C1" s="98" t="s">
        <v>5</v>
      </c>
      <c r="D1" s="98" t="s">
        <v>3</v>
      </c>
      <c r="E1" s="98" t="s">
        <v>2</v>
      </c>
      <c r="F1" s="99" t="s">
        <v>4</v>
      </c>
    </row>
    <row r="2" spans="1:6" ht="15" customHeight="1" x14ac:dyDescent="0.25">
      <c r="A2" s="136" t="s">
        <v>47</v>
      </c>
      <c r="B2" s="122" t="s">
        <v>261</v>
      </c>
      <c r="C2" s="21" t="s">
        <v>6</v>
      </c>
      <c r="D2" s="139" t="s">
        <v>55</v>
      </c>
      <c r="E2" s="139" t="s">
        <v>55</v>
      </c>
      <c r="F2" s="143">
        <v>0.17499999999999999</v>
      </c>
    </row>
    <row r="3" spans="1:6" ht="15" customHeight="1" x14ac:dyDescent="0.25">
      <c r="A3" s="137"/>
      <c r="B3" s="123"/>
      <c r="C3" s="22" t="s">
        <v>7</v>
      </c>
      <c r="D3" s="140"/>
      <c r="E3" s="140"/>
      <c r="F3" s="144"/>
    </row>
    <row r="4" spans="1:6" ht="15" customHeight="1" x14ac:dyDescent="0.25">
      <c r="A4" s="137"/>
      <c r="B4" s="123"/>
      <c r="C4" s="22" t="s">
        <v>8</v>
      </c>
      <c r="D4" s="140"/>
      <c r="E4" s="140"/>
      <c r="F4" s="144"/>
    </row>
    <row r="5" spans="1:6" ht="15" customHeight="1" x14ac:dyDescent="0.25">
      <c r="A5" s="137"/>
      <c r="B5" s="123"/>
      <c r="C5" s="22" t="s">
        <v>48</v>
      </c>
      <c r="D5" s="140"/>
      <c r="E5" s="140"/>
      <c r="F5" s="144"/>
    </row>
    <row r="6" spans="1:6" ht="45" customHeight="1" thickBot="1" x14ac:dyDescent="0.3">
      <c r="A6" s="138"/>
      <c r="B6" s="124"/>
      <c r="C6" s="23" t="s">
        <v>50</v>
      </c>
      <c r="D6" s="141"/>
      <c r="E6" s="141"/>
      <c r="F6" s="145"/>
    </row>
    <row r="7" spans="1:6" ht="15" customHeight="1" x14ac:dyDescent="0.25">
      <c r="A7" s="136" t="s">
        <v>49</v>
      </c>
      <c r="B7" s="122" t="s">
        <v>262</v>
      </c>
      <c r="C7" s="21" t="s">
        <v>6</v>
      </c>
      <c r="D7" s="139" t="s">
        <v>55</v>
      </c>
      <c r="E7" s="139" t="s">
        <v>55</v>
      </c>
      <c r="F7" s="143">
        <v>0.16</v>
      </c>
    </row>
    <row r="8" spans="1:6" ht="15" customHeight="1" x14ac:dyDescent="0.25">
      <c r="A8" s="137"/>
      <c r="B8" s="123"/>
      <c r="C8" s="22" t="s">
        <v>7</v>
      </c>
      <c r="D8" s="140"/>
      <c r="E8" s="140"/>
      <c r="F8" s="144"/>
    </row>
    <row r="9" spans="1:6" ht="15" customHeight="1" x14ac:dyDescent="0.25">
      <c r="A9" s="137"/>
      <c r="B9" s="123"/>
      <c r="C9" s="22" t="s">
        <v>8</v>
      </c>
      <c r="D9" s="140"/>
      <c r="E9" s="140"/>
      <c r="F9" s="144"/>
    </row>
    <row r="10" spans="1:6" ht="15" customHeight="1" x14ac:dyDescent="0.25">
      <c r="A10" s="137"/>
      <c r="B10" s="123"/>
      <c r="C10" s="22" t="s">
        <v>48</v>
      </c>
      <c r="D10" s="140"/>
      <c r="E10" s="140"/>
      <c r="F10" s="144"/>
    </row>
    <row r="11" spans="1:6" ht="44.25" customHeight="1" thickBot="1" x14ac:dyDescent="0.3">
      <c r="A11" s="138"/>
      <c r="B11" s="124"/>
      <c r="C11" s="27" t="s">
        <v>219</v>
      </c>
      <c r="D11" s="141"/>
      <c r="E11" s="141"/>
      <c r="F11" s="145"/>
    </row>
    <row r="12" spans="1:6" ht="15" customHeight="1" x14ac:dyDescent="0.25">
      <c r="A12" s="136" t="s">
        <v>52</v>
      </c>
      <c r="B12" s="122" t="s">
        <v>54</v>
      </c>
      <c r="C12" s="21" t="s">
        <v>6</v>
      </c>
      <c r="D12" s="139" t="s">
        <v>55</v>
      </c>
      <c r="E12" s="139" t="s">
        <v>66</v>
      </c>
      <c r="F12" s="143">
        <v>0.09</v>
      </c>
    </row>
    <row r="13" spans="1:6" ht="15" customHeight="1" x14ac:dyDescent="0.25">
      <c r="A13" s="137"/>
      <c r="B13" s="123"/>
      <c r="C13" s="22" t="s">
        <v>7</v>
      </c>
      <c r="D13" s="140"/>
      <c r="E13" s="140"/>
      <c r="F13" s="144"/>
    </row>
    <row r="14" spans="1:6" ht="15" customHeight="1" x14ac:dyDescent="0.25">
      <c r="A14" s="137"/>
      <c r="B14" s="123"/>
      <c r="C14" s="22" t="s">
        <v>8</v>
      </c>
      <c r="D14" s="140"/>
      <c r="E14" s="140"/>
      <c r="F14" s="144"/>
    </row>
    <row r="15" spans="1:6" ht="36.75" customHeight="1" x14ac:dyDescent="0.25">
      <c r="A15" s="137"/>
      <c r="B15" s="123"/>
      <c r="C15" s="22" t="s">
        <v>53</v>
      </c>
      <c r="D15" s="140"/>
      <c r="E15" s="140"/>
      <c r="F15" s="144"/>
    </row>
    <row r="16" spans="1:6" ht="45" customHeight="1" thickBot="1" x14ac:dyDescent="0.3">
      <c r="A16" s="138"/>
      <c r="B16" s="124"/>
      <c r="C16" s="27" t="s">
        <v>51</v>
      </c>
      <c r="D16" s="141"/>
      <c r="E16" s="141"/>
      <c r="F16" s="145"/>
    </row>
    <row r="17" spans="1:7" x14ac:dyDescent="0.25">
      <c r="A17" s="136" t="s">
        <v>56</v>
      </c>
      <c r="B17" s="122" t="s">
        <v>57</v>
      </c>
      <c r="C17" s="21" t="s">
        <v>6</v>
      </c>
      <c r="D17" s="139" t="s">
        <v>55</v>
      </c>
      <c r="E17" s="139" t="s">
        <v>55</v>
      </c>
      <c r="F17" s="133">
        <v>0.06</v>
      </c>
    </row>
    <row r="18" spans="1:7" x14ac:dyDescent="0.25">
      <c r="A18" s="137"/>
      <c r="B18" s="123"/>
      <c r="C18" s="22" t="s">
        <v>7</v>
      </c>
      <c r="D18" s="140"/>
      <c r="E18" s="140"/>
      <c r="F18" s="134"/>
    </row>
    <row r="19" spans="1:7" x14ac:dyDescent="0.25">
      <c r="A19" s="137"/>
      <c r="B19" s="123"/>
      <c r="C19" s="22" t="s">
        <v>8</v>
      </c>
      <c r="D19" s="140"/>
      <c r="E19" s="140"/>
      <c r="F19" s="134"/>
    </row>
    <row r="20" spans="1:7" ht="30" x14ac:dyDescent="0.25">
      <c r="A20" s="137"/>
      <c r="B20" s="123"/>
      <c r="C20" s="26" t="s">
        <v>53</v>
      </c>
      <c r="D20" s="140"/>
      <c r="E20" s="140"/>
      <c r="F20" s="134"/>
    </row>
    <row r="21" spans="1:7" ht="30.75" thickBot="1" x14ac:dyDescent="0.3">
      <c r="A21" s="138"/>
      <c r="B21" s="124"/>
      <c r="C21" s="27" t="s">
        <v>220</v>
      </c>
      <c r="D21" s="141"/>
      <c r="E21" s="141"/>
      <c r="F21" s="135"/>
    </row>
    <row r="22" spans="1:7" ht="30" customHeight="1" x14ac:dyDescent="0.25">
      <c r="A22" s="136" t="s">
        <v>176</v>
      </c>
      <c r="B22" s="122" t="s">
        <v>263</v>
      </c>
      <c r="C22" s="21" t="s">
        <v>6</v>
      </c>
      <c r="D22" s="125" t="s">
        <v>255</v>
      </c>
      <c r="E22" s="125" t="s">
        <v>264</v>
      </c>
      <c r="F22" s="119">
        <v>7.0000000000000007E-2</v>
      </c>
    </row>
    <row r="23" spans="1:7" x14ac:dyDescent="0.25">
      <c r="A23" s="137"/>
      <c r="B23" s="123"/>
      <c r="C23" s="22" t="s">
        <v>7</v>
      </c>
      <c r="D23" s="126"/>
      <c r="E23" s="126"/>
      <c r="F23" s="120"/>
    </row>
    <row r="24" spans="1:7" x14ac:dyDescent="0.25">
      <c r="A24" s="137"/>
      <c r="B24" s="123"/>
      <c r="C24" s="22" t="s">
        <v>8</v>
      </c>
      <c r="D24" s="126"/>
      <c r="E24" s="126"/>
      <c r="F24" s="120"/>
    </row>
    <row r="25" spans="1:7" ht="30" x14ac:dyDescent="0.25">
      <c r="A25" s="137"/>
      <c r="B25" s="123"/>
      <c r="C25" s="26" t="s">
        <v>53</v>
      </c>
      <c r="D25" s="126"/>
      <c r="E25" s="126"/>
      <c r="F25" s="120"/>
    </row>
    <row r="26" spans="1:7" ht="15.75" thickBot="1" x14ac:dyDescent="0.3">
      <c r="A26" s="138"/>
      <c r="B26" s="124"/>
      <c r="C26" s="27" t="s">
        <v>58</v>
      </c>
      <c r="D26" s="142"/>
      <c r="E26" s="142"/>
      <c r="F26" s="121"/>
    </row>
    <row r="27" spans="1:7" ht="45" customHeight="1" x14ac:dyDescent="0.25">
      <c r="A27" s="136" t="s">
        <v>59</v>
      </c>
      <c r="B27" s="113" t="s">
        <v>265</v>
      </c>
      <c r="C27" s="21" t="s">
        <v>60</v>
      </c>
      <c r="D27" s="139" t="s">
        <v>64</v>
      </c>
      <c r="E27" s="139" t="s">
        <v>65</v>
      </c>
      <c r="F27" s="119">
        <v>1.9E-2</v>
      </c>
    </row>
    <row r="28" spans="1:7" x14ac:dyDescent="0.25">
      <c r="A28" s="137"/>
      <c r="B28" s="114"/>
      <c r="C28" s="22" t="s">
        <v>62</v>
      </c>
      <c r="D28" s="140"/>
      <c r="E28" s="140"/>
      <c r="F28" s="120"/>
    </row>
    <row r="29" spans="1:7" x14ac:dyDescent="0.25">
      <c r="A29" s="137"/>
      <c r="B29" s="114"/>
      <c r="C29" s="22" t="s">
        <v>61</v>
      </c>
      <c r="D29" s="140"/>
      <c r="E29" s="140"/>
      <c r="F29" s="120"/>
    </row>
    <row r="30" spans="1:7" x14ac:dyDescent="0.25">
      <c r="A30" s="137"/>
      <c r="B30" s="114"/>
      <c r="C30" s="26" t="s">
        <v>63</v>
      </c>
      <c r="D30" s="140"/>
      <c r="E30" s="140"/>
      <c r="F30" s="120"/>
    </row>
    <row r="31" spans="1:7" ht="45.75" thickBot="1" x14ac:dyDescent="0.3">
      <c r="A31" s="138"/>
      <c r="B31" s="115"/>
      <c r="C31" s="27" t="s">
        <v>70</v>
      </c>
      <c r="D31" s="141"/>
      <c r="E31" s="141"/>
      <c r="F31" s="121"/>
    </row>
    <row r="32" spans="1:7" x14ac:dyDescent="0.25">
      <c r="A32" s="136" t="s">
        <v>178</v>
      </c>
      <c r="B32" s="122" t="s">
        <v>266</v>
      </c>
      <c r="C32" s="28" t="s">
        <v>6</v>
      </c>
      <c r="D32" s="125" t="s">
        <v>55</v>
      </c>
      <c r="E32" s="125" t="s">
        <v>71</v>
      </c>
      <c r="F32" s="119">
        <v>0.17</v>
      </c>
      <c r="G32" s="29"/>
    </row>
    <row r="33" spans="1:7" x14ac:dyDescent="0.25">
      <c r="A33" s="137"/>
      <c r="B33" s="123"/>
      <c r="C33" s="26" t="s">
        <v>7</v>
      </c>
      <c r="D33" s="126"/>
      <c r="E33" s="126"/>
      <c r="F33" s="120"/>
      <c r="G33" s="29"/>
    </row>
    <row r="34" spans="1:7" ht="45" x14ac:dyDescent="0.25">
      <c r="A34" s="137"/>
      <c r="B34" s="123"/>
      <c r="C34" s="26" t="s">
        <v>68</v>
      </c>
      <c r="D34" s="126"/>
      <c r="E34" s="126"/>
      <c r="F34" s="120"/>
      <c r="G34" s="29"/>
    </row>
    <row r="35" spans="1:7" x14ac:dyDescent="0.25">
      <c r="A35" s="137"/>
      <c r="B35" s="123"/>
      <c r="C35" s="26" t="s">
        <v>67</v>
      </c>
      <c r="D35" s="126"/>
      <c r="E35" s="126"/>
      <c r="F35" s="120"/>
      <c r="G35" s="29"/>
    </row>
    <row r="36" spans="1:7" ht="79.5" customHeight="1" thickBot="1" x14ac:dyDescent="0.3">
      <c r="A36" s="138"/>
      <c r="B36" s="124"/>
      <c r="C36" s="27" t="s">
        <v>58</v>
      </c>
      <c r="D36" s="142"/>
      <c r="E36" s="142"/>
      <c r="F36" s="121"/>
      <c r="G36" s="29"/>
    </row>
    <row r="37" spans="1:7" x14ac:dyDescent="0.25">
      <c r="A37" s="136" t="s">
        <v>69</v>
      </c>
      <c r="B37" s="122" t="s">
        <v>267</v>
      </c>
      <c r="C37" s="21" t="s">
        <v>6</v>
      </c>
      <c r="D37" s="139" t="s">
        <v>55</v>
      </c>
      <c r="E37" s="139" t="s">
        <v>250</v>
      </c>
      <c r="F37" s="133"/>
    </row>
    <row r="38" spans="1:7" x14ac:dyDescent="0.25">
      <c r="A38" s="137"/>
      <c r="B38" s="123"/>
      <c r="C38" s="22" t="s">
        <v>7</v>
      </c>
      <c r="D38" s="140"/>
      <c r="E38" s="140"/>
      <c r="F38" s="134"/>
    </row>
    <row r="39" spans="1:7" ht="60" x14ac:dyDescent="0.25">
      <c r="A39" s="137"/>
      <c r="B39" s="123"/>
      <c r="C39" s="22" t="s">
        <v>249</v>
      </c>
      <c r="D39" s="140"/>
      <c r="E39" s="140"/>
      <c r="F39" s="134"/>
    </row>
    <row r="40" spans="1:7" x14ac:dyDescent="0.25">
      <c r="A40" s="137"/>
      <c r="B40" s="123"/>
      <c r="C40" s="26" t="s">
        <v>67</v>
      </c>
      <c r="D40" s="140"/>
      <c r="E40" s="140"/>
      <c r="F40" s="134"/>
    </row>
    <row r="41" spans="1:7" ht="15.75" thickBot="1" x14ac:dyDescent="0.3">
      <c r="A41" s="138"/>
      <c r="B41" s="124"/>
      <c r="C41" s="27" t="s">
        <v>58</v>
      </c>
      <c r="D41" s="141"/>
      <c r="E41" s="141"/>
      <c r="F41" s="135"/>
    </row>
    <row r="42" spans="1:7" ht="30" x14ac:dyDescent="0.25">
      <c r="A42" s="136" t="s">
        <v>248</v>
      </c>
      <c r="B42" s="122" t="s">
        <v>268</v>
      </c>
      <c r="C42" s="21" t="s">
        <v>72</v>
      </c>
      <c r="D42" s="139" t="s">
        <v>55</v>
      </c>
      <c r="E42" s="139" t="s">
        <v>74</v>
      </c>
      <c r="F42" s="119">
        <v>0.44700000000000001</v>
      </c>
    </row>
    <row r="43" spans="1:7" x14ac:dyDescent="0.25">
      <c r="A43" s="137"/>
      <c r="B43" s="123"/>
      <c r="C43" s="22" t="s">
        <v>7</v>
      </c>
      <c r="D43" s="140"/>
      <c r="E43" s="140"/>
      <c r="F43" s="120"/>
    </row>
    <row r="44" spans="1:7" x14ac:dyDescent="0.25">
      <c r="A44" s="137"/>
      <c r="B44" s="123"/>
      <c r="C44" s="22" t="s">
        <v>8</v>
      </c>
      <c r="D44" s="140"/>
      <c r="E44" s="140"/>
      <c r="F44" s="120"/>
    </row>
    <row r="45" spans="1:7" ht="30" x14ac:dyDescent="0.25">
      <c r="A45" s="137"/>
      <c r="B45" s="123"/>
      <c r="C45" s="96" t="s">
        <v>269</v>
      </c>
      <c r="D45" s="140"/>
      <c r="E45" s="140"/>
      <c r="F45" s="120"/>
    </row>
    <row r="46" spans="1:7" ht="104.25" customHeight="1" thickBot="1" x14ac:dyDescent="0.3">
      <c r="A46" s="138"/>
      <c r="B46" s="124"/>
      <c r="C46" s="27" t="s">
        <v>75</v>
      </c>
      <c r="D46" s="141"/>
      <c r="E46" s="141"/>
      <c r="F46" s="121"/>
    </row>
    <row r="47" spans="1:7" ht="30" x14ac:dyDescent="0.25">
      <c r="A47" s="110" t="s">
        <v>76</v>
      </c>
      <c r="B47" s="127" t="s">
        <v>270</v>
      </c>
      <c r="C47" s="21" t="s">
        <v>78</v>
      </c>
      <c r="D47" s="116" t="s">
        <v>55</v>
      </c>
      <c r="E47" s="130" t="s">
        <v>77</v>
      </c>
      <c r="F47" s="133">
        <v>4.2999999999999997E-2</v>
      </c>
    </row>
    <row r="48" spans="1:7" x14ac:dyDescent="0.25">
      <c r="A48" s="111"/>
      <c r="B48" s="128"/>
      <c r="C48" s="22" t="s">
        <v>7</v>
      </c>
      <c r="D48" s="117"/>
      <c r="E48" s="131"/>
      <c r="F48" s="134"/>
    </row>
    <row r="49" spans="1:6" x14ac:dyDescent="0.25">
      <c r="A49" s="111"/>
      <c r="B49" s="128"/>
      <c r="C49" s="22" t="s">
        <v>8</v>
      </c>
      <c r="D49" s="117"/>
      <c r="E49" s="131"/>
      <c r="F49" s="134"/>
    </row>
    <row r="50" spans="1:6" x14ac:dyDescent="0.25">
      <c r="A50" s="111"/>
      <c r="B50" s="128"/>
      <c r="C50" s="30" t="s">
        <v>67</v>
      </c>
      <c r="D50" s="117"/>
      <c r="E50" s="131"/>
      <c r="F50" s="134"/>
    </row>
    <row r="51" spans="1:6" ht="30.75" customHeight="1" thickBot="1" x14ac:dyDescent="0.3">
      <c r="A51" s="112"/>
      <c r="B51" s="129"/>
      <c r="C51" s="31" t="s">
        <v>58</v>
      </c>
      <c r="D51" s="118"/>
      <c r="E51" s="132"/>
      <c r="F51" s="135"/>
    </row>
    <row r="52" spans="1:6" ht="45" x14ac:dyDescent="0.25">
      <c r="A52" s="110" t="s">
        <v>79</v>
      </c>
      <c r="B52" s="122" t="s">
        <v>82</v>
      </c>
      <c r="C52" s="21" t="s">
        <v>80</v>
      </c>
      <c r="D52" s="116" t="s">
        <v>55</v>
      </c>
      <c r="E52" s="125" t="s">
        <v>55</v>
      </c>
      <c r="F52" s="119">
        <v>0.09</v>
      </c>
    </row>
    <row r="53" spans="1:6" x14ac:dyDescent="0.25">
      <c r="A53" s="111"/>
      <c r="B53" s="123"/>
      <c r="C53" s="22" t="s">
        <v>81</v>
      </c>
      <c r="D53" s="117"/>
      <c r="E53" s="126"/>
      <c r="F53" s="120"/>
    </row>
    <row r="54" spans="1:6" x14ac:dyDescent="0.25">
      <c r="A54" s="111"/>
      <c r="B54" s="123"/>
      <c r="C54" s="22" t="s">
        <v>7</v>
      </c>
      <c r="D54" s="117"/>
      <c r="E54" s="126"/>
      <c r="F54" s="120"/>
    </row>
    <row r="55" spans="1:6" x14ac:dyDescent="0.25">
      <c r="A55" s="111"/>
      <c r="B55" s="123"/>
      <c r="C55" s="22" t="s">
        <v>8</v>
      </c>
      <c r="D55" s="117"/>
      <c r="E55" s="126"/>
      <c r="F55" s="120"/>
    </row>
    <row r="56" spans="1:6" x14ac:dyDescent="0.25">
      <c r="A56" s="111"/>
      <c r="B56" s="123"/>
      <c r="C56" s="30" t="s">
        <v>67</v>
      </c>
      <c r="D56" s="117"/>
      <c r="E56" s="126"/>
      <c r="F56" s="120"/>
    </row>
    <row r="57" spans="1:6" ht="15.75" thickBot="1" x14ac:dyDescent="0.3">
      <c r="A57" s="111"/>
      <c r="B57" s="123"/>
      <c r="C57" s="30" t="s">
        <v>58</v>
      </c>
      <c r="D57" s="117"/>
      <c r="E57" s="126"/>
      <c r="F57" s="120"/>
    </row>
    <row r="58" spans="1:6" ht="60" x14ac:dyDescent="0.25">
      <c r="A58" s="110" t="s">
        <v>168</v>
      </c>
      <c r="B58" s="122" t="s">
        <v>271</v>
      </c>
      <c r="C58" s="21" t="s">
        <v>83</v>
      </c>
      <c r="D58" s="116" t="s">
        <v>55</v>
      </c>
      <c r="E58" s="116" t="s">
        <v>55</v>
      </c>
      <c r="F58" s="119">
        <v>2.3E-2</v>
      </c>
    </row>
    <row r="59" spans="1:6" ht="30" x14ac:dyDescent="0.25">
      <c r="A59" s="111"/>
      <c r="B59" s="123"/>
      <c r="C59" s="22" t="s">
        <v>84</v>
      </c>
      <c r="D59" s="117"/>
      <c r="E59" s="117"/>
      <c r="F59" s="120"/>
    </row>
    <row r="60" spans="1:6" x14ac:dyDescent="0.25">
      <c r="A60" s="111"/>
      <c r="B60" s="123"/>
      <c r="C60" s="22" t="s">
        <v>7</v>
      </c>
      <c r="D60" s="117"/>
      <c r="E60" s="117"/>
      <c r="F60" s="120"/>
    </row>
    <row r="61" spans="1:6" x14ac:dyDescent="0.25">
      <c r="A61" s="111"/>
      <c r="B61" s="123"/>
      <c r="C61" s="22" t="s">
        <v>8</v>
      </c>
      <c r="D61" s="117"/>
      <c r="E61" s="117"/>
      <c r="F61" s="120"/>
    </row>
    <row r="62" spans="1:6" ht="30" x14ac:dyDescent="0.25">
      <c r="A62" s="111"/>
      <c r="B62" s="123"/>
      <c r="C62" s="30" t="s">
        <v>85</v>
      </c>
      <c r="D62" s="117"/>
      <c r="E62" s="117"/>
      <c r="F62" s="120"/>
    </row>
    <row r="63" spans="1:6" ht="15.75" thickBot="1" x14ac:dyDescent="0.3">
      <c r="A63" s="112"/>
      <c r="B63" s="124"/>
      <c r="C63" s="31" t="s">
        <v>58</v>
      </c>
      <c r="D63" s="118"/>
      <c r="E63" s="118"/>
      <c r="F63" s="121"/>
    </row>
    <row r="64" spans="1:6" ht="30" x14ac:dyDescent="0.25">
      <c r="A64" s="110" t="s">
        <v>97</v>
      </c>
      <c r="B64" s="122" t="s">
        <v>100</v>
      </c>
      <c r="C64" s="21" t="s">
        <v>87</v>
      </c>
      <c r="D64" s="116" t="s">
        <v>55</v>
      </c>
      <c r="E64" s="116" t="s">
        <v>55</v>
      </c>
      <c r="F64" s="119">
        <v>6.0999999999999999E-2</v>
      </c>
    </row>
    <row r="65" spans="1:6" x14ac:dyDescent="0.25">
      <c r="A65" s="111"/>
      <c r="B65" s="123"/>
      <c r="C65" s="22" t="s">
        <v>98</v>
      </c>
      <c r="D65" s="117"/>
      <c r="E65" s="117"/>
      <c r="F65" s="120"/>
    </row>
    <row r="66" spans="1:6" x14ac:dyDescent="0.25">
      <c r="A66" s="111"/>
      <c r="B66" s="123"/>
      <c r="C66" s="22" t="s">
        <v>7</v>
      </c>
      <c r="D66" s="117"/>
      <c r="E66" s="117"/>
      <c r="F66" s="120"/>
    </row>
    <row r="67" spans="1:6" x14ac:dyDescent="0.25">
      <c r="A67" s="111"/>
      <c r="B67" s="123"/>
      <c r="C67" s="22" t="s">
        <v>8</v>
      </c>
      <c r="D67" s="117"/>
      <c r="E67" s="117"/>
      <c r="F67" s="120"/>
    </row>
    <row r="68" spans="1:6" x14ac:dyDescent="0.25">
      <c r="A68" s="111"/>
      <c r="B68" s="123"/>
      <c r="C68" s="30" t="s">
        <v>99</v>
      </c>
      <c r="D68" s="117"/>
      <c r="E68" s="117"/>
      <c r="F68" s="120"/>
    </row>
    <row r="69" spans="1:6" ht="15.75" thickBot="1" x14ac:dyDescent="0.3">
      <c r="A69" s="112"/>
      <c r="B69" s="124"/>
      <c r="C69" s="31" t="s">
        <v>58</v>
      </c>
      <c r="D69" s="118"/>
      <c r="E69" s="118"/>
      <c r="F69" s="121"/>
    </row>
    <row r="70" spans="1:6" ht="30" x14ac:dyDescent="0.25">
      <c r="A70" s="110" t="s">
        <v>111</v>
      </c>
      <c r="B70" s="113" t="s">
        <v>272</v>
      </c>
      <c r="C70" s="21" t="s">
        <v>112</v>
      </c>
      <c r="D70" s="116" t="s">
        <v>55</v>
      </c>
      <c r="E70" s="116" t="s">
        <v>55</v>
      </c>
      <c r="F70" s="119">
        <v>0</v>
      </c>
    </row>
    <row r="71" spans="1:6" x14ac:dyDescent="0.25">
      <c r="A71" s="111"/>
      <c r="B71" s="114"/>
      <c r="C71" s="22" t="s">
        <v>113</v>
      </c>
      <c r="D71" s="117"/>
      <c r="E71" s="117"/>
      <c r="F71" s="120"/>
    </row>
    <row r="72" spans="1:6" x14ac:dyDescent="0.25">
      <c r="A72" s="111"/>
      <c r="B72" s="114"/>
      <c r="C72" s="22" t="s">
        <v>7</v>
      </c>
      <c r="D72" s="117"/>
      <c r="E72" s="117"/>
      <c r="F72" s="120"/>
    </row>
    <row r="73" spans="1:6" x14ac:dyDescent="0.25">
      <c r="A73" s="111"/>
      <c r="B73" s="114"/>
      <c r="C73" s="22" t="s">
        <v>8</v>
      </c>
      <c r="D73" s="117"/>
      <c r="E73" s="117"/>
      <c r="F73" s="120"/>
    </row>
    <row r="74" spans="1:6" x14ac:dyDescent="0.25">
      <c r="A74" s="111"/>
      <c r="B74" s="114"/>
      <c r="C74" s="30" t="s">
        <v>67</v>
      </c>
      <c r="D74" s="117"/>
      <c r="E74" s="117"/>
      <c r="F74" s="120"/>
    </row>
    <row r="75" spans="1:6" ht="15.75" thickBot="1" x14ac:dyDescent="0.3">
      <c r="A75" s="112"/>
      <c r="B75" s="115"/>
      <c r="C75" s="31" t="s">
        <v>58</v>
      </c>
      <c r="D75" s="118"/>
      <c r="E75" s="118"/>
      <c r="F75" s="121"/>
    </row>
    <row r="76" spans="1:6" ht="30" x14ac:dyDescent="0.25">
      <c r="A76" s="110" t="s">
        <v>158</v>
      </c>
      <c r="B76" s="122" t="s">
        <v>273</v>
      </c>
      <c r="C76" s="24" t="s">
        <v>112</v>
      </c>
      <c r="D76" s="116" t="s">
        <v>55</v>
      </c>
      <c r="E76" s="116" t="s">
        <v>55</v>
      </c>
      <c r="F76" s="119">
        <v>0.02</v>
      </c>
    </row>
    <row r="77" spans="1:6" x14ac:dyDescent="0.25">
      <c r="A77" s="111"/>
      <c r="B77" s="123"/>
      <c r="C77" s="25" t="s">
        <v>159</v>
      </c>
      <c r="D77" s="117"/>
      <c r="E77" s="117"/>
      <c r="F77" s="120"/>
    </row>
    <row r="78" spans="1:6" x14ac:dyDescent="0.25">
      <c r="A78" s="111"/>
      <c r="B78" s="123"/>
      <c r="C78" s="25" t="s">
        <v>7</v>
      </c>
      <c r="D78" s="117"/>
      <c r="E78" s="117"/>
      <c r="F78" s="120"/>
    </row>
    <row r="79" spans="1:6" x14ac:dyDescent="0.25">
      <c r="A79" s="111"/>
      <c r="B79" s="123"/>
      <c r="C79" s="25" t="s">
        <v>8</v>
      </c>
      <c r="D79" s="117"/>
      <c r="E79" s="117"/>
      <c r="F79" s="120"/>
    </row>
    <row r="80" spans="1:6" x14ac:dyDescent="0.25">
      <c r="A80" s="111"/>
      <c r="B80" s="123"/>
      <c r="C80" s="30" t="s">
        <v>67</v>
      </c>
      <c r="D80" s="117"/>
      <c r="E80" s="117"/>
      <c r="F80" s="120"/>
    </row>
    <row r="81" spans="1:6" ht="60" customHeight="1" thickBot="1" x14ac:dyDescent="0.3">
      <c r="A81" s="112"/>
      <c r="B81" s="124"/>
      <c r="C81" s="31" t="s">
        <v>58</v>
      </c>
      <c r="D81" s="118"/>
      <c r="E81" s="118"/>
      <c r="F81" s="121"/>
    </row>
    <row r="83" spans="1:6" ht="15.75" thickBot="1" x14ac:dyDescent="0.3"/>
    <row r="84" spans="1:6" ht="60" x14ac:dyDescent="0.25">
      <c r="F84" s="60" t="s">
        <v>166</v>
      </c>
    </row>
    <row r="85" spans="1:6" x14ac:dyDescent="0.25">
      <c r="F85" s="61"/>
    </row>
    <row r="86" spans="1:6" x14ac:dyDescent="0.25">
      <c r="F86" s="61">
        <f>F2+F7+F12+F17+F22+F27+F32+F37+F37+F47+F52+F58+F70+F64+F76</f>
        <v>0.98100000000000009</v>
      </c>
    </row>
    <row r="87" spans="1:6" x14ac:dyDescent="0.25">
      <c r="F87" s="61"/>
    </row>
    <row r="88" spans="1:6" ht="15.75" thickBot="1" x14ac:dyDescent="0.3">
      <c r="F88" s="62"/>
    </row>
  </sheetData>
  <mergeCells count="75">
    <mergeCell ref="A76:A81"/>
    <mergeCell ref="B76:B81"/>
    <mergeCell ref="D76:D81"/>
    <mergeCell ref="E76:E81"/>
    <mergeCell ref="F76:F81"/>
    <mergeCell ref="F2:F6"/>
    <mergeCell ref="A7:A11"/>
    <mergeCell ref="B7:B11"/>
    <mergeCell ref="F7:F11"/>
    <mergeCell ref="B2:B6"/>
    <mergeCell ref="A2:A6"/>
    <mergeCell ref="E12:E16"/>
    <mergeCell ref="A22:A26"/>
    <mergeCell ref="B22:B26"/>
    <mergeCell ref="F22:F26"/>
    <mergeCell ref="E22:E26"/>
    <mergeCell ref="A12:A16"/>
    <mergeCell ref="B12:B16"/>
    <mergeCell ref="F12:F16"/>
    <mergeCell ref="A27:A31"/>
    <mergeCell ref="B27:B31"/>
    <mergeCell ref="F27:F31"/>
    <mergeCell ref="E27:E31"/>
    <mergeCell ref="D2:D6"/>
    <mergeCell ref="E2:E6"/>
    <mergeCell ref="D7:D11"/>
    <mergeCell ref="E7:E11"/>
    <mergeCell ref="D12:D16"/>
    <mergeCell ref="D17:D21"/>
    <mergeCell ref="E17:E21"/>
    <mergeCell ref="D22:D26"/>
    <mergeCell ref="D27:D31"/>
    <mergeCell ref="A17:A21"/>
    <mergeCell ref="B17:B21"/>
    <mergeCell ref="F17:F21"/>
    <mergeCell ref="A32:A36"/>
    <mergeCell ref="B32:B36"/>
    <mergeCell ref="D32:D36"/>
    <mergeCell ref="E32:E36"/>
    <mergeCell ref="F32:F36"/>
    <mergeCell ref="A37:A41"/>
    <mergeCell ref="B37:B41"/>
    <mergeCell ref="D37:D41"/>
    <mergeCell ref="E37:E41"/>
    <mergeCell ref="F37:F41"/>
    <mergeCell ref="A42:A46"/>
    <mergeCell ref="B42:B46"/>
    <mergeCell ref="D42:D46"/>
    <mergeCell ref="E42:E46"/>
    <mergeCell ref="F42:F46"/>
    <mergeCell ref="A47:A51"/>
    <mergeCell ref="B47:B51"/>
    <mergeCell ref="D47:D51"/>
    <mergeCell ref="E47:E51"/>
    <mergeCell ref="F47:F51"/>
    <mergeCell ref="A52:A57"/>
    <mergeCell ref="B52:B57"/>
    <mergeCell ref="D52:D57"/>
    <mergeCell ref="E52:E57"/>
    <mergeCell ref="F52:F57"/>
    <mergeCell ref="A58:A63"/>
    <mergeCell ref="B58:B63"/>
    <mergeCell ref="D58:D63"/>
    <mergeCell ref="E58:E63"/>
    <mergeCell ref="F58:F63"/>
    <mergeCell ref="A64:A69"/>
    <mergeCell ref="B64:B69"/>
    <mergeCell ref="D64:D69"/>
    <mergeCell ref="E64:E69"/>
    <mergeCell ref="F64:F69"/>
    <mergeCell ref="A70:A75"/>
    <mergeCell ref="B70:B75"/>
    <mergeCell ref="D70:D75"/>
    <mergeCell ref="E70:E75"/>
    <mergeCell ref="F70:F75"/>
  </mergeCells>
  <pageMargins left="0.7" right="0.7" top="0.78740157499999996" bottom="0.78740157499999996" header="0.3" footer="0.3"/>
  <pageSetup paperSize="2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15" zoomScaleNormal="115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7.5703125" customWidth="1"/>
    <col min="2" max="2" width="55" style="1" customWidth="1"/>
    <col min="3" max="3" width="18.28515625" style="32" customWidth="1"/>
    <col min="4" max="5" width="18.7109375" style="32" customWidth="1"/>
    <col min="6" max="6" width="18.140625" style="32" customWidth="1"/>
    <col min="7" max="7" width="18.42578125" customWidth="1"/>
  </cols>
  <sheetData>
    <row r="1" spans="1:7" ht="45.75" thickBot="1" x14ac:dyDescent="0.3">
      <c r="A1" s="100" t="s">
        <v>0</v>
      </c>
      <c r="B1" s="101" t="s">
        <v>1</v>
      </c>
      <c r="C1" s="102" t="s">
        <v>135</v>
      </c>
      <c r="D1" s="102" t="s">
        <v>162</v>
      </c>
      <c r="E1" s="102" t="s">
        <v>132</v>
      </c>
      <c r="F1" s="103" t="s">
        <v>136</v>
      </c>
      <c r="G1" s="104" t="s">
        <v>137</v>
      </c>
    </row>
    <row r="2" spans="1:7" ht="105.75" thickBot="1" x14ac:dyDescent="0.3">
      <c r="A2" s="33" t="s">
        <v>134</v>
      </c>
      <c r="B2" s="90" t="s">
        <v>274</v>
      </c>
      <c r="C2" s="35">
        <v>0.7</v>
      </c>
      <c r="D2" s="35">
        <v>0.4</v>
      </c>
      <c r="E2" s="35">
        <v>2020</v>
      </c>
      <c r="F2" s="35">
        <v>0.3</v>
      </c>
      <c r="G2" s="36" t="s">
        <v>138</v>
      </c>
    </row>
    <row r="3" spans="1:7" ht="60.75" thickBot="1" x14ac:dyDescent="0.3">
      <c r="A3" s="33" t="s">
        <v>139</v>
      </c>
      <c r="B3" s="34" t="s">
        <v>275</v>
      </c>
      <c r="C3" s="35">
        <v>16.8</v>
      </c>
      <c r="D3" s="35">
        <v>12.4</v>
      </c>
      <c r="E3" s="41">
        <v>2020</v>
      </c>
      <c r="F3" s="35">
        <v>4.4000000000000004</v>
      </c>
      <c r="G3" s="37" t="s">
        <v>140</v>
      </c>
    </row>
    <row r="4" spans="1:7" ht="45.75" thickBot="1" x14ac:dyDescent="0.3">
      <c r="A4" s="33" t="s">
        <v>141</v>
      </c>
      <c r="B4" s="34" t="s">
        <v>276</v>
      </c>
      <c r="C4" s="35">
        <v>4</v>
      </c>
      <c r="D4" s="35">
        <v>3.4</v>
      </c>
      <c r="E4" s="41">
        <v>2020</v>
      </c>
      <c r="F4" s="35">
        <v>0.6</v>
      </c>
      <c r="G4" s="37" t="s">
        <v>140</v>
      </c>
    </row>
    <row r="5" spans="1:7" ht="63.75" thickBot="1" x14ac:dyDescent="0.3">
      <c r="A5" s="38" t="s">
        <v>142</v>
      </c>
      <c r="B5" s="34" t="s">
        <v>144</v>
      </c>
      <c r="C5" s="41">
        <v>0.5</v>
      </c>
      <c r="D5" s="35"/>
      <c r="E5" s="35"/>
      <c r="F5" s="41">
        <v>0.5</v>
      </c>
      <c r="G5" s="37" t="s">
        <v>143</v>
      </c>
    </row>
    <row r="6" spans="1:7" ht="90.75" thickBot="1" x14ac:dyDescent="0.3">
      <c r="A6" s="33" t="s">
        <v>145</v>
      </c>
      <c r="B6" s="34" t="s">
        <v>146</v>
      </c>
      <c r="C6" s="41">
        <v>5.2</v>
      </c>
      <c r="D6" s="35">
        <v>1.9</v>
      </c>
      <c r="E6" s="35">
        <v>2020</v>
      </c>
      <c r="F6" s="41">
        <v>3.3</v>
      </c>
      <c r="G6" s="37" t="s">
        <v>257</v>
      </c>
    </row>
    <row r="7" spans="1:7" ht="92.25" customHeight="1" thickBot="1" x14ac:dyDescent="0.3">
      <c r="A7" s="33" t="s">
        <v>147</v>
      </c>
      <c r="B7" s="34" t="s">
        <v>256</v>
      </c>
      <c r="C7" s="91">
        <v>0.8</v>
      </c>
      <c r="D7" s="91">
        <v>0.7</v>
      </c>
      <c r="E7" s="41">
        <v>2020</v>
      </c>
      <c r="F7" s="35">
        <v>0.1</v>
      </c>
      <c r="G7" s="39" t="s">
        <v>143</v>
      </c>
    </row>
    <row r="8" spans="1:7" ht="102.75" customHeight="1" thickBot="1" x14ac:dyDescent="0.3">
      <c r="A8" s="33" t="s">
        <v>209</v>
      </c>
      <c r="B8" s="34" t="s">
        <v>210</v>
      </c>
      <c r="C8" s="92" t="s">
        <v>212</v>
      </c>
      <c r="D8" s="40">
        <v>7</v>
      </c>
      <c r="E8" s="41">
        <v>2020</v>
      </c>
      <c r="F8" s="92">
        <v>51</v>
      </c>
      <c r="G8" s="45" t="s">
        <v>211</v>
      </c>
    </row>
    <row r="9" spans="1:7" ht="90.75" thickBot="1" x14ac:dyDescent="0.3">
      <c r="A9" s="44" t="s">
        <v>148</v>
      </c>
      <c r="B9" s="34" t="s">
        <v>277</v>
      </c>
      <c r="C9" s="40">
        <v>19.5</v>
      </c>
      <c r="D9" s="35">
        <v>2.2000000000000002</v>
      </c>
      <c r="E9" s="41">
        <v>2020</v>
      </c>
      <c r="F9" s="35">
        <v>17.3</v>
      </c>
      <c r="G9" s="93" t="s">
        <v>251</v>
      </c>
    </row>
    <row r="10" spans="1:7" ht="45.75" thickBot="1" x14ac:dyDescent="0.3">
      <c r="A10" s="33" t="s">
        <v>149</v>
      </c>
      <c r="B10" s="34" t="s">
        <v>150</v>
      </c>
      <c r="C10" s="40">
        <v>2.25</v>
      </c>
      <c r="D10" s="35"/>
      <c r="E10" s="41"/>
      <c r="F10" s="35">
        <v>2.25</v>
      </c>
      <c r="G10" s="39" t="s">
        <v>143</v>
      </c>
    </row>
    <row r="11" spans="1:7" ht="105.75" thickBot="1" x14ac:dyDescent="0.3">
      <c r="A11" s="33" t="s">
        <v>151</v>
      </c>
      <c r="B11" s="34" t="s">
        <v>278</v>
      </c>
      <c r="C11" s="40">
        <v>0.63</v>
      </c>
      <c r="D11" s="35"/>
      <c r="E11" s="41"/>
      <c r="F11" s="35">
        <v>0.63</v>
      </c>
      <c r="G11" s="94" t="s">
        <v>143</v>
      </c>
    </row>
    <row r="12" spans="1:7" ht="90.75" thickBot="1" x14ac:dyDescent="0.3">
      <c r="A12" s="33" t="s">
        <v>153</v>
      </c>
      <c r="B12" s="34" t="s">
        <v>279</v>
      </c>
      <c r="C12" s="40">
        <v>1.48</v>
      </c>
      <c r="D12" s="35"/>
      <c r="E12" s="41"/>
      <c r="F12" s="35">
        <v>1.48</v>
      </c>
      <c r="G12" s="72" t="s">
        <v>251</v>
      </c>
    </row>
    <row r="13" spans="1:7" ht="60.75" thickBot="1" x14ac:dyDescent="0.3">
      <c r="A13" s="33" t="s">
        <v>154</v>
      </c>
      <c r="B13" s="34" t="s">
        <v>280</v>
      </c>
      <c r="C13" s="40">
        <v>0.34499999999999997</v>
      </c>
      <c r="D13" s="35"/>
      <c r="E13" s="41"/>
      <c r="F13" s="35">
        <v>0.34499999999999997</v>
      </c>
      <c r="G13" s="45" t="s">
        <v>152</v>
      </c>
    </row>
    <row r="14" spans="1:7" ht="75.75" thickBot="1" x14ac:dyDescent="0.3">
      <c r="A14" s="42" t="s">
        <v>155</v>
      </c>
      <c r="B14" s="34" t="s">
        <v>157</v>
      </c>
      <c r="C14" s="40">
        <v>0.38700000000000001</v>
      </c>
      <c r="D14" s="35"/>
      <c r="E14" s="41"/>
      <c r="F14" s="35">
        <v>0.38700000000000001</v>
      </c>
      <c r="G14" s="45" t="s">
        <v>156</v>
      </c>
    </row>
    <row r="15" spans="1:7" ht="165.75" thickBot="1" x14ac:dyDescent="0.3">
      <c r="A15" s="33" t="s">
        <v>160</v>
      </c>
      <c r="B15" s="34" t="s">
        <v>281</v>
      </c>
      <c r="C15" s="40">
        <v>18</v>
      </c>
      <c r="D15" s="35">
        <v>3.2</v>
      </c>
      <c r="E15" s="41" t="s">
        <v>221</v>
      </c>
      <c r="F15" s="35">
        <v>14.7</v>
      </c>
      <c r="G15" s="45" t="s">
        <v>140</v>
      </c>
    </row>
    <row r="16" spans="1:7" ht="75.75" thickBot="1" x14ac:dyDescent="0.3">
      <c r="A16" s="33" t="s">
        <v>56</v>
      </c>
      <c r="B16" s="34" t="s">
        <v>161</v>
      </c>
      <c r="C16" s="40">
        <v>1.4</v>
      </c>
      <c r="D16" s="35"/>
      <c r="E16" s="41"/>
      <c r="F16" s="35">
        <v>1.4</v>
      </c>
      <c r="G16" s="45" t="s">
        <v>138</v>
      </c>
    </row>
    <row r="17" spans="1:7" ht="60.75" thickBot="1" x14ac:dyDescent="0.3">
      <c r="A17" s="33" t="s">
        <v>59</v>
      </c>
      <c r="B17" s="34" t="s">
        <v>282</v>
      </c>
      <c r="C17" s="89">
        <v>0.99</v>
      </c>
      <c r="D17" s="35">
        <v>0.14000000000000001</v>
      </c>
      <c r="E17" s="41">
        <v>2021</v>
      </c>
      <c r="F17" s="35">
        <v>0.85</v>
      </c>
      <c r="G17" s="45" t="s">
        <v>222</v>
      </c>
    </row>
    <row r="18" spans="1:7" ht="78" customHeight="1" thickBot="1" x14ac:dyDescent="0.3">
      <c r="A18" s="67" t="s">
        <v>207</v>
      </c>
      <c r="B18" s="34" t="s">
        <v>223</v>
      </c>
      <c r="C18" s="40">
        <v>0.05</v>
      </c>
      <c r="D18" s="81">
        <v>0.05</v>
      </c>
      <c r="E18" s="35">
        <v>2020</v>
      </c>
      <c r="F18" s="35">
        <v>0</v>
      </c>
      <c r="G18" s="68" t="s">
        <v>138</v>
      </c>
    </row>
    <row r="19" spans="1:7" ht="15.75" thickBot="1" x14ac:dyDescent="0.3"/>
    <row r="20" spans="1:7" ht="60" x14ac:dyDescent="0.25">
      <c r="C20" s="46" t="s">
        <v>164</v>
      </c>
      <c r="D20" s="46" t="s">
        <v>163</v>
      </c>
      <c r="E20" s="50"/>
      <c r="F20" s="46" t="s">
        <v>165</v>
      </c>
    </row>
    <row r="21" spans="1:7" x14ac:dyDescent="0.25">
      <c r="C21" s="47"/>
      <c r="D21" s="49">
        <v>2020</v>
      </c>
      <c r="E21" s="50"/>
      <c r="F21" s="47"/>
    </row>
    <row r="22" spans="1:7" ht="15.75" thickBot="1" x14ac:dyDescent="0.3">
      <c r="C22" s="47">
        <f>C2+C3+C4+C5+C6+C7+C9+C10+C11+C12+C13+C14+C15+C16+C18</f>
        <v>72.042000000000002</v>
      </c>
      <c r="D22" s="48">
        <f>D2+D3+D4+D6+D7+D8+D9+D15+D18</f>
        <v>31.249999999999996</v>
      </c>
      <c r="E22" s="50"/>
      <c r="F22" s="47">
        <f>F2+F3+F4+F5+F6+F7+F9+F10+F11+F12+F13++F15+F16+F14</f>
        <v>47.692</v>
      </c>
    </row>
    <row r="23" spans="1:7" x14ac:dyDescent="0.25">
      <c r="C23" s="47"/>
      <c r="D23" s="52">
        <v>2021</v>
      </c>
      <c r="E23" s="50"/>
      <c r="F23" s="47"/>
    </row>
    <row r="24" spans="1:7" ht="15.75" thickBot="1" x14ac:dyDescent="0.3">
      <c r="C24" s="48"/>
      <c r="D24" s="48">
        <f>D17</f>
        <v>0.14000000000000001</v>
      </c>
      <c r="E24" s="51"/>
      <c r="F24" s="48"/>
    </row>
  </sheetData>
  <pageMargins left="0.7" right="0.7" top="0.78740157499999996" bottom="0.78740157499999996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="135" zoomScaleNormal="13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A6"/>
    </sheetView>
  </sheetViews>
  <sheetFormatPr defaultRowHeight="15" x14ac:dyDescent="0.25"/>
  <cols>
    <col min="1" max="1" width="27.28515625" style="29" customWidth="1"/>
    <col min="2" max="2" width="55" customWidth="1"/>
    <col min="3" max="3" width="18.7109375" customWidth="1"/>
    <col min="4" max="5" width="18.42578125" customWidth="1"/>
    <col min="6" max="6" width="18.28515625" style="59" customWidth="1"/>
  </cols>
  <sheetData>
    <row r="1" spans="1:6" ht="45.75" thickBot="1" x14ac:dyDescent="0.3">
      <c r="A1" s="100" t="s">
        <v>0</v>
      </c>
      <c r="B1" s="102" t="s">
        <v>1</v>
      </c>
      <c r="C1" s="102" t="s">
        <v>5</v>
      </c>
      <c r="D1" s="102" t="s">
        <v>3</v>
      </c>
      <c r="E1" s="102" t="s">
        <v>2</v>
      </c>
      <c r="F1" s="105" t="s">
        <v>202</v>
      </c>
    </row>
    <row r="2" spans="1:6" ht="30" x14ac:dyDescent="0.25">
      <c r="A2" s="136" t="s">
        <v>248</v>
      </c>
      <c r="B2" s="122" t="s">
        <v>283</v>
      </c>
      <c r="C2" s="21" t="s">
        <v>72</v>
      </c>
      <c r="D2" s="139" t="s">
        <v>55</v>
      </c>
      <c r="E2" s="139" t="s">
        <v>74</v>
      </c>
      <c r="F2" s="119">
        <v>0</v>
      </c>
    </row>
    <row r="3" spans="1:6" x14ac:dyDescent="0.25">
      <c r="A3" s="137"/>
      <c r="B3" s="123"/>
      <c r="C3" s="22" t="s">
        <v>7</v>
      </c>
      <c r="D3" s="140"/>
      <c r="E3" s="140"/>
      <c r="F3" s="120"/>
    </row>
    <row r="4" spans="1:6" x14ac:dyDescent="0.25">
      <c r="A4" s="137"/>
      <c r="B4" s="123"/>
      <c r="C4" s="22" t="s">
        <v>8</v>
      </c>
      <c r="D4" s="140"/>
      <c r="E4" s="140"/>
      <c r="F4" s="120"/>
    </row>
    <row r="5" spans="1:6" ht="30" x14ac:dyDescent="0.25">
      <c r="A5" s="137"/>
      <c r="B5" s="123"/>
      <c r="C5" s="26" t="s">
        <v>73</v>
      </c>
      <c r="D5" s="140"/>
      <c r="E5" s="140"/>
      <c r="F5" s="120"/>
    </row>
    <row r="6" spans="1:6" ht="104.25" customHeight="1" thickBot="1" x14ac:dyDescent="0.3">
      <c r="A6" s="138"/>
      <c r="B6" s="124"/>
      <c r="C6" s="27" t="s">
        <v>75</v>
      </c>
      <c r="D6" s="141"/>
      <c r="E6" s="141"/>
      <c r="F6" s="121"/>
    </row>
    <row r="7" spans="1:6" ht="60" x14ac:dyDescent="0.25">
      <c r="A7" s="136" t="s">
        <v>168</v>
      </c>
      <c r="B7" s="122" t="s">
        <v>284</v>
      </c>
      <c r="C7" s="21" t="s">
        <v>83</v>
      </c>
      <c r="D7" s="116" t="s">
        <v>55</v>
      </c>
      <c r="E7" s="116" t="s">
        <v>55</v>
      </c>
      <c r="F7" s="119">
        <v>0.8</v>
      </c>
    </row>
    <row r="8" spans="1:6" ht="30" x14ac:dyDescent="0.25">
      <c r="A8" s="137"/>
      <c r="B8" s="123"/>
      <c r="C8" s="22" t="s">
        <v>84</v>
      </c>
      <c r="D8" s="117"/>
      <c r="E8" s="117"/>
      <c r="F8" s="120"/>
    </row>
    <row r="9" spans="1:6" x14ac:dyDescent="0.25">
      <c r="A9" s="137"/>
      <c r="B9" s="123"/>
      <c r="C9" s="22" t="s">
        <v>7</v>
      </c>
      <c r="D9" s="117"/>
      <c r="E9" s="117"/>
      <c r="F9" s="120"/>
    </row>
    <row r="10" spans="1:6" x14ac:dyDescent="0.25">
      <c r="A10" s="137"/>
      <c r="B10" s="123"/>
      <c r="C10" s="22" t="s">
        <v>8</v>
      </c>
      <c r="D10" s="117"/>
      <c r="E10" s="117"/>
      <c r="F10" s="120"/>
    </row>
    <row r="11" spans="1:6" ht="30" x14ac:dyDescent="0.25">
      <c r="A11" s="137"/>
      <c r="B11" s="123"/>
      <c r="C11" s="30" t="s">
        <v>85</v>
      </c>
      <c r="D11" s="117"/>
      <c r="E11" s="117"/>
      <c r="F11" s="120"/>
    </row>
    <row r="12" spans="1:6" ht="30.75" thickBot="1" x14ac:dyDescent="0.3">
      <c r="A12" s="138"/>
      <c r="B12" s="124"/>
      <c r="C12" s="31" t="s">
        <v>86</v>
      </c>
      <c r="D12" s="118"/>
      <c r="E12" s="118"/>
      <c r="F12" s="121"/>
    </row>
    <row r="13" spans="1:6" ht="45" x14ac:dyDescent="0.25">
      <c r="A13" s="136" t="s">
        <v>79</v>
      </c>
      <c r="B13" s="113" t="s">
        <v>285</v>
      </c>
      <c r="C13" s="21" t="s">
        <v>80</v>
      </c>
      <c r="D13" s="116" t="s">
        <v>55</v>
      </c>
      <c r="E13" s="125" t="s">
        <v>55</v>
      </c>
      <c r="F13" s="119">
        <v>0.2</v>
      </c>
    </row>
    <row r="14" spans="1:6" x14ac:dyDescent="0.25">
      <c r="A14" s="137"/>
      <c r="B14" s="114"/>
      <c r="C14" s="22" t="s">
        <v>81</v>
      </c>
      <c r="D14" s="117"/>
      <c r="E14" s="126"/>
      <c r="F14" s="120"/>
    </row>
    <row r="15" spans="1:6" x14ac:dyDescent="0.25">
      <c r="A15" s="137"/>
      <c r="B15" s="114"/>
      <c r="C15" s="22" t="s">
        <v>7</v>
      </c>
      <c r="D15" s="117"/>
      <c r="E15" s="126"/>
      <c r="F15" s="120"/>
    </row>
    <row r="16" spans="1:6" x14ac:dyDescent="0.25">
      <c r="A16" s="137"/>
      <c r="B16" s="114"/>
      <c r="C16" s="22" t="s">
        <v>224</v>
      </c>
      <c r="D16" s="117"/>
      <c r="E16" s="126"/>
      <c r="F16" s="120"/>
    </row>
    <row r="17" spans="1:6" x14ac:dyDescent="0.25">
      <c r="A17" s="137"/>
      <c r="B17" s="114"/>
      <c r="C17" s="30" t="s">
        <v>67</v>
      </c>
      <c r="D17" s="117"/>
      <c r="E17" s="126"/>
      <c r="F17" s="120"/>
    </row>
    <row r="18" spans="1:6" ht="63" customHeight="1" thickBot="1" x14ac:dyDescent="0.3">
      <c r="A18" s="138"/>
      <c r="B18" s="115"/>
      <c r="C18" s="31" t="s">
        <v>58</v>
      </c>
      <c r="D18" s="118"/>
      <c r="E18" s="142"/>
      <c r="F18" s="121"/>
    </row>
    <row r="19" spans="1:6" ht="30" x14ac:dyDescent="0.25">
      <c r="A19" s="136" t="s">
        <v>122</v>
      </c>
      <c r="B19" s="122" t="s">
        <v>286</v>
      </c>
      <c r="C19" s="21" t="s">
        <v>87</v>
      </c>
      <c r="D19" s="116" t="s">
        <v>55</v>
      </c>
      <c r="E19" s="125" t="s">
        <v>287</v>
      </c>
      <c r="F19" s="119">
        <v>0.6</v>
      </c>
    </row>
    <row r="20" spans="1:6" x14ac:dyDescent="0.25">
      <c r="A20" s="137"/>
      <c r="B20" s="123"/>
      <c r="C20" s="22" t="s">
        <v>88</v>
      </c>
      <c r="D20" s="117"/>
      <c r="E20" s="126"/>
      <c r="F20" s="120"/>
    </row>
    <row r="21" spans="1:6" x14ac:dyDescent="0.25">
      <c r="A21" s="137"/>
      <c r="B21" s="123"/>
      <c r="C21" s="22" t="s">
        <v>7</v>
      </c>
      <c r="D21" s="117"/>
      <c r="E21" s="126"/>
      <c r="F21" s="120"/>
    </row>
    <row r="22" spans="1:6" x14ac:dyDescent="0.25">
      <c r="A22" s="137"/>
      <c r="B22" s="123"/>
      <c r="C22" s="22" t="s">
        <v>8</v>
      </c>
      <c r="D22" s="117"/>
      <c r="E22" s="126"/>
      <c r="F22" s="120"/>
    </row>
    <row r="23" spans="1:6" ht="30" x14ac:dyDescent="0.25">
      <c r="A23" s="137"/>
      <c r="B23" s="123"/>
      <c r="C23" s="30" t="s">
        <v>85</v>
      </c>
      <c r="D23" s="117"/>
      <c r="E23" s="126"/>
      <c r="F23" s="120"/>
    </row>
    <row r="24" spans="1:6" ht="30.75" thickBot="1" x14ac:dyDescent="0.3">
      <c r="A24" s="138"/>
      <c r="B24" s="124"/>
      <c r="C24" s="31" t="s">
        <v>90</v>
      </c>
      <c r="D24" s="118"/>
      <c r="E24" s="142"/>
      <c r="F24" s="121"/>
    </row>
    <row r="25" spans="1:6" ht="30" x14ac:dyDescent="0.25">
      <c r="A25" s="136" t="s">
        <v>92</v>
      </c>
      <c r="B25" s="122" t="s">
        <v>96</v>
      </c>
      <c r="C25" s="21" t="s">
        <v>93</v>
      </c>
      <c r="D25" s="116" t="s">
        <v>55</v>
      </c>
      <c r="E25" s="125" t="s">
        <v>55</v>
      </c>
      <c r="F25" s="119">
        <v>0.02</v>
      </c>
    </row>
    <row r="26" spans="1:6" x14ac:dyDescent="0.25">
      <c r="A26" s="137"/>
      <c r="B26" s="123"/>
      <c r="C26" s="22" t="s">
        <v>94</v>
      </c>
      <c r="D26" s="117"/>
      <c r="E26" s="126"/>
      <c r="F26" s="120"/>
    </row>
    <row r="27" spans="1:6" x14ac:dyDescent="0.25">
      <c r="A27" s="137"/>
      <c r="B27" s="123"/>
      <c r="C27" s="22" t="s">
        <v>7</v>
      </c>
      <c r="D27" s="117"/>
      <c r="E27" s="126"/>
      <c r="F27" s="120"/>
    </row>
    <row r="28" spans="1:6" x14ac:dyDescent="0.25">
      <c r="A28" s="137"/>
      <c r="B28" s="123"/>
      <c r="C28" s="22" t="s">
        <v>8</v>
      </c>
      <c r="D28" s="117"/>
      <c r="E28" s="126"/>
      <c r="F28" s="120"/>
    </row>
    <row r="29" spans="1:6" ht="30" x14ac:dyDescent="0.25">
      <c r="A29" s="137"/>
      <c r="B29" s="123"/>
      <c r="C29" s="30" t="s">
        <v>85</v>
      </c>
      <c r="D29" s="117"/>
      <c r="E29" s="126"/>
      <c r="F29" s="120"/>
    </row>
    <row r="30" spans="1:6" ht="15.75" thickBot="1" x14ac:dyDescent="0.3">
      <c r="A30" s="138"/>
      <c r="B30" s="124"/>
      <c r="C30" s="31" t="s">
        <v>95</v>
      </c>
      <c r="D30" s="118"/>
      <c r="E30" s="142"/>
      <c r="F30" s="121"/>
    </row>
    <row r="31" spans="1:6" ht="30" x14ac:dyDescent="0.25">
      <c r="A31" s="136" t="s">
        <v>101</v>
      </c>
      <c r="B31" s="122" t="s">
        <v>258</v>
      </c>
      <c r="C31" s="21" t="s">
        <v>103</v>
      </c>
      <c r="D31" s="116" t="s">
        <v>55</v>
      </c>
      <c r="E31" s="125" t="s">
        <v>55</v>
      </c>
      <c r="F31" s="119">
        <v>0.03</v>
      </c>
    </row>
    <row r="32" spans="1:6" x14ac:dyDescent="0.25">
      <c r="A32" s="137"/>
      <c r="B32" s="123"/>
      <c r="C32" s="22" t="s">
        <v>81</v>
      </c>
      <c r="D32" s="117"/>
      <c r="E32" s="126"/>
      <c r="F32" s="120"/>
    </row>
    <row r="33" spans="1:6" x14ac:dyDescent="0.25">
      <c r="A33" s="137"/>
      <c r="B33" s="123"/>
      <c r="C33" s="22" t="s">
        <v>7</v>
      </c>
      <c r="D33" s="117"/>
      <c r="E33" s="126"/>
      <c r="F33" s="120"/>
    </row>
    <row r="34" spans="1:6" x14ac:dyDescent="0.25">
      <c r="A34" s="137"/>
      <c r="B34" s="123"/>
      <c r="C34" s="22" t="s">
        <v>8</v>
      </c>
      <c r="D34" s="117"/>
      <c r="E34" s="126"/>
      <c r="F34" s="120"/>
    </row>
    <row r="35" spans="1:6" x14ac:dyDescent="0.25">
      <c r="A35" s="137"/>
      <c r="B35" s="123"/>
      <c r="C35" s="30" t="s">
        <v>104</v>
      </c>
      <c r="D35" s="117"/>
      <c r="E35" s="126"/>
      <c r="F35" s="120"/>
    </row>
    <row r="36" spans="1:6" ht="15.75" thickBot="1" x14ac:dyDescent="0.3">
      <c r="A36" s="138"/>
      <c r="B36" s="124"/>
      <c r="C36" s="31" t="s">
        <v>95</v>
      </c>
      <c r="D36" s="118"/>
      <c r="E36" s="142"/>
      <c r="F36" s="121"/>
    </row>
    <row r="37" spans="1:6" ht="30" x14ac:dyDescent="0.25">
      <c r="A37" s="136" t="s">
        <v>106</v>
      </c>
      <c r="B37" s="122" t="s">
        <v>288</v>
      </c>
      <c r="C37" s="21" t="s">
        <v>102</v>
      </c>
      <c r="D37" s="116" t="s">
        <v>55</v>
      </c>
      <c r="E37" s="125" t="s">
        <v>289</v>
      </c>
      <c r="F37" s="119">
        <v>0.3</v>
      </c>
    </row>
    <row r="38" spans="1:6" x14ac:dyDescent="0.25">
      <c r="A38" s="137"/>
      <c r="B38" s="123"/>
      <c r="C38" s="22" t="s">
        <v>81</v>
      </c>
      <c r="D38" s="117"/>
      <c r="E38" s="126"/>
      <c r="F38" s="120"/>
    </row>
    <row r="39" spans="1:6" x14ac:dyDescent="0.25">
      <c r="A39" s="137"/>
      <c r="B39" s="123"/>
      <c r="C39" s="22" t="s">
        <v>7</v>
      </c>
      <c r="D39" s="117"/>
      <c r="E39" s="126"/>
      <c r="F39" s="120"/>
    </row>
    <row r="40" spans="1:6" ht="30" x14ac:dyDescent="0.25">
      <c r="A40" s="137"/>
      <c r="B40" s="123"/>
      <c r="C40" s="22" t="s">
        <v>107</v>
      </c>
      <c r="D40" s="117"/>
      <c r="E40" s="126"/>
      <c r="F40" s="120"/>
    </row>
    <row r="41" spans="1:6" x14ac:dyDescent="0.25">
      <c r="A41" s="137"/>
      <c r="B41" s="123"/>
      <c r="C41" s="30" t="s">
        <v>67</v>
      </c>
      <c r="D41" s="117"/>
      <c r="E41" s="126"/>
      <c r="F41" s="120"/>
    </row>
    <row r="42" spans="1:6" ht="15.75" thickBot="1" x14ac:dyDescent="0.3">
      <c r="A42" s="138"/>
      <c r="B42" s="124"/>
      <c r="C42" s="31" t="s">
        <v>58</v>
      </c>
      <c r="D42" s="118"/>
      <c r="E42" s="142"/>
      <c r="F42" s="121"/>
    </row>
    <row r="43" spans="1:6" ht="30" x14ac:dyDescent="0.25">
      <c r="A43" s="136" t="s">
        <v>110</v>
      </c>
      <c r="B43" s="122" t="s">
        <v>259</v>
      </c>
      <c r="C43" s="21" t="s">
        <v>102</v>
      </c>
      <c r="D43" s="116" t="s">
        <v>55</v>
      </c>
      <c r="E43" s="116" t="s">
        <v>55</v>
      </c>
      <c r="F43" s="119">
        <v>0.1</v>
      </c>
    </row>
    <row r="44" spans="1:6" ht="30" x14ac:dyDescent="0.25">
      <c r="A44" s="137"/>
      <c r="B44" s="123"/>
      <c r="C44" s="30" t="s">
        <v>84</v>
      </c>
      <c r="D44" s="117"/>
      <c r="E44" s="117"/>
      <c r="F44" s="120"/>
    </row>
    <row r="45" spans="1:6" x14ac:dyDescent="0.25">
      <c r="A45" s="137"/>
      <c r="B45" s="123"/>
      <c r="C45" s="22" t="s">
        <v>7</v>
      </c>
      <c r="D45" s="117"/>
      <c r="E45" s="117"/>
      <c r="F45" s="120"/>
    </row>
    <row r="46" spans="1:6" x14ac:dyDescent="0.25">
      <c r="A46" s="137"/>
      <c r="B46" s="123"/>
      <c r="C46" s="22" t="s">
        <v>8</v>
      </c>
      <c r="D46" s="117"/>
      <c r="E46" s="117"/>
      <c r="F46" s="120"/>
    </row>
    <row r="47" spans="1:6" x14ac:dyDescent="0.25">
      <c r="A47" s="137"/>
      <c r="B47" s="123"/>
      <c r="C47" s="30" t="s">
        <v>118</v>
      </c>
      <c r="D47" s="117"/>
      <c r="E47" s="117"/>
      <c r="F47" s="120"/>
    </row>
    <row r="48" spans="1:6" ht="30.75" thickBot="1" x14ac:dyDescent="0.3">
      <c r="A48" s="138"/>
      <c r="B48" s="124"/>
      <c r="C48" s="31" t="s">
        <v>86</v>
      </c>
      <c r="D48" s="118"/>
      <c r="E48" s="118"/>
      <c r="F48" s="121"/>
    </row>
    <row r="49" spans="1:6" ht="30" x14ac:dyDescent="0.25">
      <c r="A49" s="136" t="s">
        <v>111</v>
      </c>
      <c r="B49" s="122" t="s">
        <v>290</v>
      </c>
      <c r="C49" s="21" t="s">
        <v>112</v>
      </c>
      <c r="D49" s="116" t="s">
        <v>55</v>
      </c>
      <c r="E49" s="116" t="s">
        <v>55</v>
      </c>
      <c r="F49" s="119">
        <v>0.1</v>
      </c>
    </row>
    <row r="50" spans="1:6" x14ac:dyDescent="0.25">
      <c r="A50" s="137"/>
      <c r="B50" s="123"/>
      <c r="C50" s="22" t="s">
        <v>113</v>
      </c>
      <c r="D50" s="117"/>
      <c r="E50" s="117"/>
      <c r="F50" s="120"/>
    </row>
    <row r="51" spans="1:6" x14ac:dyDescent="0.25">
      <c r="A51" s="137"/>
      <c r="B51" s="123"/>
      <c r="C51" s="22" t="s">
        <v>7</v>
      </c>
      <c r="D51" s="117"/>
      <c r="E51" s="117"/>
      <c r="F51" s="120"/>
    </row>
    <row r="52" spans="1:6" x14ac:dyDescent="0.25">
      <c r="A52" s="137"/>
      <c r="B52" s="123"/>
      <c r="C52" s="22" t="s">
        <v>8</v>
      </c>
      <c r="D52" s="117"/>
      <c r="E52" s="117"/>
      <c r="F52" s="120"/>
    </row>
    <row r="53" spans="1:6" x14ac:dyDescent="0.25">
      <c r="A53" s="137"/>
      <c r="B53" s="123"/>
      <c r="C53" s="30" t="s">
        <v>67</v>
      </c>
      <c r="D53" s="117"/>
      <c r="E53" s="117"/>
      <c r="F53" s="120"/>
    </row>
    <row r="54" spans="1:6" ht="15.75" thickBot="1" x14ac:dyDescent="0.3">
      <c r="A54" s="138"/>
      <c r="B54" s="124"/>
      <c r="C54" s="31" t="s">
        <v>58</v>
      </c>
      <c r="D54" s="118"/>
      <c r="E54" s="118"/>
      <c r="F54" s="121"/>
    </row>
    <row r="55" spans="1:6" ht="30" x14ac:dyDescent="0.25">
      <c r="A55" s="136" t="s">
        <v>114</v>
      </c>
      <c r="B55" s="122" t="s">
        <v>291</v>
      </c>
      <c r="C55" s="21" t="s">
        <v>115</v>
      </c>
      <c r="D55" s="116" t="s">
        <v>55</v>
      </c>
      <c r="E55" s="116" t="s">
        <v>55</v>
      </c>
      <c r="F55" s="119">
        <v>0.03</v>
      </c>
    </row>
    <row r="56" spans="1:6" x14ac:dyDescent="0.25">
      <c r="A56" s="137"/>
      <c r="B56" s="123"/>
      <c r="C56" s="22" t="s">
        <v>113</v>
      </c>
      <c r="D56" s="117"/>
      <c r="E56" s="117"/>
      <c r="F56" s="120"/>
    </row>
    <row r="57" spans="1:6" x14ac:dyDescent="0.25">
      <c r="A57" s="137"/>
      <c r="B57" s="123"/>
      <c r="C57" s="22" t="s">
        <v>7</v>
      </c>
      <c r="D57" s="117"/>
      <c r="E57" s="117"/>
      <c r="F57" s="120"/>
    </row>
    <row r="58" spans="1:6" x14ac:dyDescent="0.25">
      <c r="A58" s="137"/>
      <c r="B58" s="123"/>
      <c r="C58" s="22" t="s">
        <v>8</v>
      </c>
      <c r="D58" s="117"/>
      <c r="E58" s="117"/>
      <c r="F58" s="120"/>
    </row>
    <row r="59" spans="1:6" x14ac:dyDescent="0.25">
      <c r="A59" s="137"/>
      <c r="B59" s="123"/>
      <c r="C59" s="30" t="s">
        <v>67</v>
      </c>
      <c r="D59" s="117"/>
      <c r="E59" s="117"/>
      <c r="F59" s="120"/>
    </row>
    <row r="60" spans="1:6" ht="15.75" thickBot="1" x14ac:dyDescent="0.3">
      <c r="A60" s="138"/>
      <c r="B60" s="124"/>
      <c r="C60" s="31" t="s">
        <v>58</v>
      </c>
      <c r="D60" s="118"/>
      <c r="E60" s="118"/>
      <c r="F60" s="121"/>
    </row>
    <row r="61" spans="1:6" ht="30" x14ac:dyDescent="0.25">
      <c r="A61" s="136" t="s">
        <v>116</v>
      </c>
      <c r="B61" s="122" t="s">
        <v>117</v>
      </c>
      <c r="C61" s="21" t="s">
        <v>115</v>
      </c>
      <c r="D61" s="116" t="s">
        <v>55</v>
      </c>
      <c r="E61" s="116" t="s">
        <v>55</v>
      </c>
      <c r="F61" s="119">
        <v>0.05</v>
      </c>
    </row>
    <row r="62" spans="1:6" x14ac:dyDescent="0.25">
      <c r="A62" s="137"/>
      <c r="B62" s="123"/>
      <c r="C62" s="22" t="s">
        <v>113</v>
      </c>
      <c r="D62" s="117"/>
      <c r="E62" s="117"/>
      <c r="F62" s="120"/>
    </row>
    <row r="63" spans="1:6" x14ac:dyDescent="0.25">
      <c r="A63" s="137"/>
      <c r="B63" s="123"/>
      <c r="C63" s="22" t="s">
        <v>7</v>
      </c>
      <c r="D63" s="117"/>
      <c r="E63" s="117"/>
      <c r="F63" s="120"/>
    </row>
    <row r="64" spans="1:6" x14ac:dyDescent="0.25">
      <c r="A64" s="137"/>
      <c r="B64" s="123"/>
      <c r="C64" s="22" t="s">
        <v>8</v>
      </c>
      <c r="D64" s="117"/>
      <c r="E64" s="117"/>
      <c r="F64" s="120"/>
    </row>
    <row r="65" spans="1:6" x14ac:dyDescent="0.25">
      <c r="A65" s="137"/>
      <c r="B65" s="123"/>
      <c r="C65" s="30" t="s">
        <v>67</v>
      </c>
      <c r="D65" s="117"/>
      <c r="E65" s="117"/>
      <c r="F65" s="120"/>
    </row>
    <row r="66" spans="1:6" ht="15.75" thickBot="1" x14ac:dyDescent="0.3">
      <c r="A66" s="138"/>
      <c r="B66" s="124"/>
      <c r="C66" s="31" t="s">
        <v>58</v>
      </c>
      <c r="D66" s="118"/>
      <c r="E66" s="118"/>
      <c r="F66" s="121"/>
    </row>
    <row r="67" spans="1:6" ht="30" x14ac:dyDescent="0.25">
      <c r="A67" s="136" t="s">
        <v>292</v>
      </c>
      <c r="B67" s="122" t="s">
        <v>213</v>
      </c>
      <c r="C67" s="70" t="s">
        <v>102</v>
      </c>
      <c r="D67" s="116" t="s">
        <v>55</v>
      </c>
      <c r="E67" s="116" t="s">
        <v>214</v>
      </c>
      <c r="F67" s="119">
        <v>0.121</v>
      </c>
    </row>
    <row r="68" spans="1:6" x14ac:dyDescent="0.25">
      <c r="A68" s="137"/>
      <c r="B68" s="123"/>
      <c r="C68" s="71" t="s">
        <v>113</v>
      </c>
      <c r="D68" s="117"/>
      <c r="E68" s="117"/>
      <c r="F68" s="120"/>
    </row>
    <row r="69" spans="1:6" x14ac:dyDescent="0.25">
      <c r="A69" s="137"/>
      <c r="B69" s="123"/>
      <c r="C69" s="71" t="s">
        <v>215</v>
      </c>
      <c r="D69" s="117"/>
      <c r="E69" s="117"/>
      <c r="F69" s="120"/>
    </row>
    <row r="70" spans="1:6" x14ac:dyDescent="0.25">
      <c r="A70" s="137"/>
      <c r="B70" s="123"/>
      <c r="C70" s="71" t="s">
        <v>216</v>
      </c>
      <c r="D70" s="117"/>
      <c r="E70" s="117"/>
      <c r="F70" s="120"/>
    </row>
    <row r="71" spans="1:6" x14ac:dyDescent="0.25">
      <c r="A71" s="137"/>
      <c r="B71" s="123"/>
      <c r="C71" s="30" t="s">
        <v>118</v>
      </c>
      <c r="D71" s="117"/>
      <c r="E71" s="117"/>
      <c r="F71" s="120"/>
    </row>
    <row r="72" spans="1:6" ht="15.75" thickBot="1" x14ac:dyDescent="0.3">
      <c r="A72" s="138"/>
      <c r="B72" s="124"/>
      <c r="C72" s="31" t="s">
        <v>58</v>
      </c>
      <c r="D72" s="118"/>
      <c r="E72" s="118"/>
      <c r="F72" s="121"/>
    </row>
    <row r="73" spans="1:6" ht="15.75" thickBot="1" x14ac:dyDescent="0.3"/>
    <row r="74" spans="1:6" ht="60" x14ac:dyDescent="0.25">
      <c r="F74" s="60" t="s">
        <v>225</v>
      </c>
    </row>
    <row r="75" spans="1:6" x14ac:dyDescent="0.25">
      <c r="F75" s="61"/>
    </row>
    <row r="76" spans="1:6" x14ac:dyDescent="0.25">
      <c r="F76" s="61">
        <f>F2+F7+F13+F19+F25+F31+F37+F43+F49+F55+F61+F67</f>
        <v>2.351</v>
      </c>
    </row>
    <row r="77" spans="1:6" x14ac:dyDescent="0.25">
      <c r="F77" s="61"/>
    </row>
    <row r="78" spans="1:6" ht="15.75" thickBot="1" x14ac:dyDescent="0.3">
      <c r="F78" s="62"/>
    </row>
  </sheetData>
  <mergeCells count="60">
    <mergeCell ref="A67:A72"/>
    <mergeCell ref="B67:B72"/>
    <mergeCell ref="D67:D72"/>
    <mergeCell ref="E67:E72"/>
    <mergeCell ref="F67:F72"/>
    <mergeCell ref="A7:A12"/>
    <mergeCell ref="B7:B12"/>
    <mergeCell ref="D7:D12"/>
    <mergeCell ref="E7:E12"/>
    <mergeCell ref="F7:F12"/>
    <mergeCell ref="A2:A6"/>
    <mergeCell ref="B2:B6"/>
    <mergeCell ref="D2:D6"/>
    <mergeCell ref="E2:E6"/>
    <mergeCell ref="F2:F6"/>
    <mergeCell ref="A13:A18"/>
    <mergeCell ref="B13:B18"/>
    <mergeCell ref="D13:D18"/>
    <mergeCell ref="E13:E18"/>
    <mergeCell ref="F13:F18"/>
    <mergeCell ref="A25:A30"/>
    <mergeCell ref="B25:B30"/>
    <mergeCell ref="D25:D30"/>
    <mergeCell ref="E25:E30"/>
    <mergeCell ref="F25:F30"/>
    <mergeCell ref="A19:A24"/>
    <mergeCell ref="B19:B24"/>
    <mergeCell ref="D19:D24"/>
    <mergeCell ref="E19:E24"/>
    <mergeCell ref="F19:F24"/>
    <mergeCell ref="A37:A42"/>
    <mergeCell ref="B37:B42"/>
    <mergeCell ref="D37:D42"/>
    <mergeCell ref="E37:E42"/>
    <mergeCell ref="F37:F42"/>
    <mergeCell ref="A31:A36"/>
    <mergeCell ref="B31:B36"/>
    <mergeCell ref="D31:D36"/>
    <mergeCell ref="E31:E36"/>
    <mergeCell ref="F31:F36"/>
    <mergeCell ref="A49:A54"/>
    <mergeCell ref="B49:B54"/>
    <mergeCell ref="D49:D54"/>
    <mergeCell ref="E49:E54"/>
    <mergeCell ref="F49:F54"/>
    <mergeCell ref="A43:A48"/>
    <mergeCell ref="B43:B48"/>
    <mergeCell ref="D43:D48"/>
    <mergeCell ref="E43:E48"/>
    <mergeCell ref="F43:F48"/>
    <mergeCell ref="A61:A66"/>
    <mergeCell ref="B61:B66"/>
    <mergeCell ref="D61:D66"/>
    <mergeCell ref="E61:E66"/>
    <mergeCell ref="F61:F66"/>
    <mergeCell ref="A55:A60"/>
    <mergeCell ref="B55:B60"/>
    <mergeCell ref="D55:D60"/>
    <mergeCell ref="E55:E60"/>
    <mergeCell ref="F55:F60"/>
  </mergeCells>
  <pageMargins left="0.7" right="0.7" top="0.78740157499999996" bottom="0.78740157499999996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23" zoomScaleNormal="123"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27.28515625" style="55" customWidth="1"/>
    <col min="2" max="2" width="55.28515625" customWidth="1"/>
    <col min="3" max="3" width="18.42578125" style="29" customWidth="1"/>
    <col min="4" max="5" width="18.28515625" style="29" customWidth="1"/>
    <col min="6" max="6" width="18.140625" style="76" customWidth="1"/>
    <col min="7" max="7" width="18.28515625" customWidth="1"/>
    <col min="8" max="8" width="36.42578125" customWidth="1"/>
  </cols>
  <sheetData>
    <row r="1" spans="1:7" ht="30.75" thickBot="1" x14ac:dyDescent="0.3">
      <c r="A1" s="106" t="s">
        <v>0</v>
      </c>
      <c r="B1" s="107" t="s">
        <v>1</v>
      </c>
      <c r="C1" s="107" t="s">
        <v>131</v>
      </c>
      <c r="D1" s="107" t="s">
        <v>130</v>
      </c>
      <c r="E1" s="107" t="s">
        <v>132</v>
      </c>
      <c r="F1" s="107" t="s">
        <v>133</v>
      </c>
      <c r="G1" s="108" t="s">
        <v>137</v>
      </c>
    </row>
    <row r="2" spans="1:7" ht="45.75" thickBot="1" x14ac:dyDescent="0.3">
      <c r="A2" s="53" t="s">
        <v>139</v>
      </c>
      <c r="B2" s="43" t="s">
        <v>293</v>
      </c>
      <c r="C2" s="74">
        <v>12.4</v>
      </c>
      <c r="D2" s="74">
        <v>10.54</v>
      </c>
      <c r="E2" s="74">
        <v>2021</v>
      </c>
      <c r="F2" s="74">
        <v>1.86</v>
      </c>
      <c r="G2" s="54" t="s">
        <v>140</v>
      </c>
    </row>
    <row r="3" spans="1:7" ht="45.75" thickBot="1" x14ac:dyDescent="0.3">
      <c r="A3" s="33" t="s">
        <v>141</v>
      </c>
      <c r="B3" s="34" t="s">
        <v>294</v>
      </c>
      <c r="C3" s="41">
        <v>2.2999999999999998</v>
      </c>
      <c r="D3" s="41">
        <v>2</v>
      </c>
      <c r="E3" s="41">
        <v>2021</v>
      </c>
      <c r="F3" s="41">
        <v>0.3</v>
      </c>
      <c r="G3" s="37" t="s">
        <v>140</v>
      </c>
    </row>
    <row r="4" spans="1:7" ht="75.75" thickBot="1" x14ac:dyDescent="0.3">
      <c r="A4" s="33" t="s">
        <v>155</v>
      </c>
      <c r="B4" s="34" t="s">
        <v>157</v>
      </c>
      <c r="C4" s="66">
        <v>1.1000000000000001</v>
      </c>
      <c r="D4" s="41"/>
      <c r="E4" s="41"/>
      <c r="F4" s="41">
        <v>1.1000000000000001</v>
      </c>
      <c r="G4" s="45" t="s">
        <v>156</v>
      </c>
    </row>
    <row r="5" spans="1:7" ht="45.75" thickBot="1" x14ac:dyDescent="0.3">
      <c r="A5" s="33" t="s">
        <v>204</v>
      </c>
      <c r="B5" s="34" t="s">
        <v>206</v>
      </c>
      <c r="C5" s="66">
        <v>0.2</v>
      </c>
      <c r="D5" s="41"/>
      <c r="E5" s="41"/>
      <c r="F5" s="41">
        <v>0.2</v>
      </c>
      <c r="G5" s="45" t="s">
        <v>205</v>
      </c>
    </row>
    <row r="6" spans="1:7" ht="165.75" thickBot="1" x14ac:dyDescent="0.3">
      <c r="A6" s="33" t="s">
        <v>160</v>
      </c>
      <c r="B6" s="34" t="s">
        <v>295</v>
      </c>
      <c r="C6" s="66">
        <v>5</v>
      </c>
      <c r="D6" s="41">
        <v>1</v>
      </c>
      <c r="E6" s="41"/>
      <c r="F6" s="41">
        <v>4</v>
      </c>
      <c r="G6" s="45" t="s">
        <v>140</v>
      </c>
    </row>
    <row r="7" spans="1:7" ht="60.75" thickBot="1" x14ac:dyDescent="0.3">
      <c r="A7" s="33" t="s">
        <v>59</v>
      </c>
      <c r="B7" s="34" t="s">
        <v>296</v>
      </c>
      <c r="C7" s="66"/>
      <c r="D7" s="41">
        <v>0.14000000000000001</v>
      </c>
      <c r="E7" s="41">
        <v>2021</v>
      </c>
      <c r="F7" s="41"/>
      <c r="G7" s="45" t="s">
        <v>140</v>
      </c>
    </row>
    <row r="8" spans="1:7" ht="105.75" thickBot="1" x14ac:dyDescent="0.3">
      <c r="A8" s="56" t="s">
        <v>92</v>
      </c>
      <c r="B8" s="34" t="s">
        <v>169</v>
      </c>
      <c r="C8" s="57">
        <v>0.4</v>
      </c>
      <c r="D8" s="57"/>
      <c r="E8" s="57"/>
      <c r="F8" s="41">
        <v>0.4</v>
      </c>
      <c r="G8" s="45" t="s">
        <v>170</v>
      </c>
    </row>
    <row r="9" spans="1:7" ht="60.75" thickBot="1" x14ac:dyDescent="0.3">
      <c r="A9" s="56" t="s">
        <v>97</v>
      </c>
      <c r="B9" s="34" t="s">
        <v>100</v>
      </c>
      <c r="C9" s="57">
        <v>0.9</v>
      </c>
      <c r="D9" s="57"/>
      <c r="E9" s="57"/>
      <c r="F9" s="41">
        <v>0.9</v>
      </c>
      <c r="G9" s="45" t="s">
        <v>171</v>
      </c>
    </row>
    <row r="10" spans="1:7" ht="97.5" customHeight="1" thickBot="1" x14ac:dyDescent="0.3">
      <c r="A10" s="56" t="s">
        <v>172</v>
      </c>
      <c r="B10" s="34" t="s">
        <v>297</v>
      </c>
      <c r="C10" s="57">
        <v>5</v>
      </c>
      <c r="D10" s="57"/>
      <c r="E10" s="57"/>
      <c r="F10" s="58">
        <v>5</v>
      </c>
      <c r="G10" s="45" t="s">
        <v>171</v>
      </c>
    </row>
    <row r="11" spans="1:7" ht="100.5" customHeight="1" thickBot="1" x14ac:dyDescent="0.3">
      <c r="A11" s="56" t="s">
        <v>173</v>
      </c>
      <c r="B11" s="34" t="s">
        <v>298</v>
      </c>
      <c r="C11" s="57">
        <v>0.6</v>
      </c>
      <c r="D11" s="57"/>
      <c r="E11" s="57"/>
      <c r="F11" s="41">
        <v>0.6</v>
      </c>
      <c r="G11" s="45" t="s">
        <v>170</v>
      </c>
    </row>
    <row r="12" spans="1:7" ht="65.25" customHeight="1" thickBot="1" x14ac:dyDescent="0.3">
      <c r="A12" s="56" t="s">
        <v>174</v>
      </c>
      <c r="B12" s="34" t="s">
        <v>175</v>
      </c>
      <c r="C12" s="57">
        <v>3.3</v>
      </c>
      <c r="D12" s="57"/>
      <c r="E12" s="57"/>
      <c r="F12" s="41">
        <v>3.3</v>
      </c>
      <c r="G12" s="45" t="s">
        <v>170</v>
      </c>
    </row>
    <row r="13" spans="1:7" ht="135.75" thickBot="1" x14ac:dyDescent="0.3">
      <c r="A13" s="56" t="s">
        <v>177</v>
      </c>
      <c r="B13" s="90" t="s">
        <v>299</v>
      </c>
      <c r="C13" s="57">
        <v>2.4</v>
      </c>
      <c r="D13" s="75">
        <v>2.2999999999999998</v>
      </c>
      <c r="E13" s="57">
        <v>2021</v>
      </c>
      <c r="F13" s="41">
        <v>0.1</v>
      </c>
      <c r="G13" s="45" t="s">
        <v>171</v>
      </c>
    </row>
    <row r="14" spans="1:7" ht="150.75" thickBot="1" x14ac:dyDescent="0.3">
      <c r="A14" s="69" t="s">
        <v>208</v>
      </c>
      <c r="B14" s="90" t="s">
        <v>260</v>
      </c>
      <c r="C14" s="95">
        <v>1.8</v>
      </c>
      <c r="D14" s="95">
        <v>0.9</v>
      </c>
      <c r="E14" s="57">
        <v>2021</v>
      </c>
      <c r="F14" s="41">
        <v>1</v>
      </c>
      <c r="G14" s="68" t="s">
        <v>171</v>
      </c>
    </row>
    <row r="15" spans="1:7" ht="157.5" customHeight="1" thickBot="1" x14ac:dyDescent="0.3">
      <c r="A15" s="56" t="s">
        <v>178</v>
      </c>
      <c r="B15" s="34" t="s">
        <v>300</v>
      </c>
      <c r="C15" s="57">
        <v>24.7</v>
      </c>
      <c r="D15" s="57">
        <v>14.1</v>
      </c>
      <c r="E15" s="57">
        <v>2022</v>
      </c>
      <c r="F15" s="41">
        <v>10.6</v>
      </c>
      <c r="G15" s="45" t="s">
        <v>167</v>
      </c>
    </row>
    <row r="16" spans="1:7" ht="165.75" thickBot="1" x14ac:dyDescent="0.3">
      <c r="A16" s="56" t="s">
        <v>179</v>
      </c>
      <c r="B16" s="34" t="s">
        <v>180</v>
      </c>
      <c r="C16" s="57">
        <v>12.2</v>
      </c>
      <c r="D16" s="57">
        <v>4.5</v>
      </c>
      <c r="E16" s="57">
        <v>2022</v>
      </c>
      <c r="F16" s="41">
        <v>8.4</v>
      </c>
      <c r="G16" s="45" t="s">
        <v>167</v>
      </c>
    </row>
    <row r="17" spans="1:7" ht="105.75" thickBot="1" x14ac:dyDescent="0.3">
      <c r="A17" s="56" t="s">
        <v>69</v>
      </c>
      <c r="B17" s="34" t="s">
        <v>181</v>
      </c>
      <c r="C17" s="57">
        <v>4.5999999999999996</v>
      </c>
      <c r="D17" s="57">
        <v>1.8</v>
      </c>
      <c r="E17" s="57">
        <v>2022</v>
      </c>
      <c r="F17" s="41">
        <v>2.8</v>
      </c>
      <c r="G17" s="45" t="s">
        <v>167</v>
      </c>
    </row>
    <row r="18" spans="1:7" ht="61.5" customHeight="1" thickBot="1" x14ac:dyDescent="0.3">
      <c r="A18" s="56" t="s">
        <v>226</v>
      </c>
      <c r="B18" s="34" t="s">
        <v>301</v>
      </c>
      <c r="C18" s="57">
        <v>7</v>
      </c>
      <c r="D18" s="57">
        <v>4</v>
      </c>
      <c r="E18" s="57">
        <v>2021</v>
      </c>
      <c r="F18" s="41">
        <v>3</v>
      </c>
      <c r="G18" s="45" t="s">
        <v>227</v>
      </c>
    </row>
    <row r="19" spans="1:7" ht="60.75" thickBot="1" x14ac:dyDescent="0.3">
      <c r="A19" s="56" t="s">
        <v>229</v>
      </c>
      <c r="B19" s="34" t="s">
        <v>302</v>
      </c>
      <c r="C19" s="57">
        <v>5</v>
      </c>
      <c r="D19" s="57"/>
      <c r="E19" s="57"/>
      <c r="F19" s="41">
        <v>5</v>
      </c>
      <c r="G19" s="45" t="s">
        <v>303</v>
      </c>
    </row>
    <row r="20" spans="1:7" ht="16.5" thickBot="1" x14ac:dyDescent="0.3"/>
    <row r="21" spans="1:7" ht="60" x14ac:dyDescent="0.25">
      <c r="C21" s="46" t="s">
        <v>164</v>
      </c>
      <c r="D21" s="46" t="s">
        <v>163</v>
      </c>
      <c r="E21" s="50"/>
      <c r="F21" s="46" t="s">
        <v>165</v>
      </c>
    </row>
    <row r="22" spans="1:7" x14ac:dyDescent="0.25">
      <c r="C22" s="47"/>
      <c r="D22" s="49">
        <v>2021</v>
      </c>
      <c r="E22" s="50"/>
      <c r="F22" s="47"/>
    </row>
    <row r="23" spans="1:7" ht="16.5" thickBot="1" x14ac:dyDescent="0.3">
      <c r="C23" s="82">
        <f>C2+C3+C4+C5+C6+C8+C9+C10+C11+C12+C13+C14+C15++C16+C17+C18+C19</f>
        <v>88.899999999999991</v>
      </c>
      <c r="D23" s="83">
        <f>D2+D3+D4+D5+D6++D7+D8+D9+D10+D11+D12+D13+D14+D15+D16+D17+D18+D19</f>
        <v>41.279999999999994</v>
      </c>
      <c r="E23" s="50"/>
      <c r="F23" s="47">
        <f>F2+F3+F4+F5+F6+F7+F8+F9+F10+F11+F12+F13+F14+F16+F17+F18+F19+F15</f>
        <v>48.560000000000009</v>
      </c>
    </row>
    <row r="24" spans="1:7" x14ac:dyDescent="0.25">
      <c r="C24" s="47"/>
      <c r="D24" s="52">
        <v>2022</v>
      </c>
      <c r="E24" s="50"/>
      <c r="F24" s="47"/>
    </row>
    <row r="25" spans="1:7" ht="16.5" thickBot="1" x14ac:dyDescent="0.3">
      <c r="C25" s="48"/>
      <c r="D25" s="48"/>
      <c r="E25" s="50"/>
      <c r="F25" s="48"/>
    </row>
    <row r="27" spans="1:7" x14ac:dyDescent="0.25">
      <c r="A27" s="87" t="s">
        <v>252</v>
      </c>
    </row>
  </sheetData>
  <pageMargins left="0.7" right="0.7" top="0.78740157499999996" bottom="0.78740157499999996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="135" zoomScaleNormal="13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3" sqref="G3"/>
    </sheetView>
  </sheetViews>
  <sheetFormatPr defaultRowHeight="15" x14ac:dyDescent="0.25"/>
  <cols>
    <col min="1" max="1" width="27.42578125" style="29" customWidth="1"/>
    <col min="2" max="2" width="55.140625" customWidth="1"/>
    <col min="3" max="4" width="18.140625" customWidth="1"/>
    <col min="5" max="5" width="18.5703125" customWidth="1"/>
    <col min="6" max="6" width="18.28515625" style="63" customWidth="1"/>
  </cols>
  <sheetData>
    <row r="1" spans="1:6" ht="45.75" thickBot="1" x14ac:dyDescent="0.3">
      <c r="A1" s="100" t="s">
        <v>0</v>
      </c>
      <c r="B1" s="102" t="s">
        <v>1</v>
      </c>
      <c r="C1" s="102" t="s">
        <v>5</v>
      </c>
      <c r="D1" s="102" t="s">
        <v>3</v>
      </c>
      <c r="E1" s="102" t="s">
        <v>2</v>
      </c>
      <c r="F1" s="105" t="s">
        <v>202</v>
      </c>
    </row>
    <row r="2" spans="1:6" ht="30" x14ac:dyDescent="0.25">
      <c r="A2" s="136" t="s">
        <v>122</v>
      </c>
      <c r="B2" s="122" t="s">
        <v>286</v>
      </c>
      <c r="C2" s="21" t="s">
        <v>87</v>
      </c>
      <c r="D2" s="116" t="s">
        <v>55</v>
      </c>
      <c r="E2" s="125" t="s">
        <v>89</v>
      </c>
      <c r="F2" s="119">
        <v>0.5</v>
      </c>
    </row>
    <row r="3" spans="1:6" x14ac:dyDescent="0.25">
      <c r="A3" s="137"/>
      <c r="B3" s="123"/>
      <c r="C3" s="22" t="s">
        <v>88</v>
      </c>
      <c r="D3" s="117"/>
      <c r="E3" s="126"/>
      <c r="F3" s="120"/>
    </row>
    <row r="4" spans="1:6" x14ac:dyDescent="0.25">
      <c r="A4" s="137"/>
      <c r="B4" s="123"/>
      <c r="C4" s="22" t="s">
        <v>7</v>
      </c>
      <c r="D4" s="117"/>
      <c r="E4" s="126"/>
      <c r="F4" s="120"/>
    </row>
    <row r="5" spans="1:6" x14ac:dyDescent="0.25">
      <c r="A5" s="137"/>
      <c r="B5" s="123"/>
      <c r="C5" s="22" t="s">
        <v>8</v>
      </c>
      <c r="D5" s="117"/>
      <c r="E5" s="126"/>
      <c r="F5" s="120"/>
    </row>
    <row r="6" spans="1:6" ht="30" x14ac:dyDescent="0.25">
      <c r="A6" s="137"/>
      <c r="B6" s="123"/>
      <c r="C6" s="30" t="s">
        <v>85</v>
      </c>
      <c r="D6" s="117"/>
      <c r="E6" s="126"/>
      <c r="F6" s="120"/>
    </row>
    <row r="7" spans="1:6" ht="30.75" thickBot="1" x14ac:dyDescent="0.3">
      <c r="A7" s="138"/>
      <c r="B7" s="124"/>
      <c r="C7" s="31" t="s">
        <v>90</v>
      </c>
      <c r="D7" s="118"/>
      <c r="E7" s="142"/>
      <c r="F7" s="121"/>
    </row>
    <row r="8" spans="1:6" ht="30" x14ac:dyDescent="0.25">
      <c r="A8" s="136" t="s">
        <v>119</v>
      </c>
      <c r="B8" s="122" t="s">
        <v>304</v>
      </c>
      <c r="C8" s="21" t="s">
        <v>103</v>
      </c>
      <c r="D8" s="116" t="s">
        <v>55</v>
      </c>
      <c r="E8" s="125" t="s">
        <v>55</v>
      </c>
      <c r="F8" s="119">
        <v>0.05</v>
      </c>
    </row>
    <row r="9" spans="1:6" x14ac:dyDescent="0.25">
      <c r="A9" s="137"/>
      <c r="B9" s="123"/>
      <c r="C9" s="22" t="s">
        <v>81</v>
      </c>
      <c r="D9" s="117"/>
      <c r="E9" s="126"/>
      <c r="F9" s="120"/>
    </row>
    <row r="10" spans="1:6" x14ac:dyDescent="0.25">
      <c r="A10" s="137"/>
      <c r="B10" s="123"/>
      <c r="C10" s="22" t="s">
        <v>7</v>
      </c>
      <c r="D10" s="117"/>
      <c r="E10" s="126"/>
      <c r="F10" s="120"/>
    </row>
    <row r="11" spans="1:6" x14ac:dyDescent="0.25">
      <c r="A11" s="137"/>
      <c r="B11" s="123"/>
      <c r="C11" s="22" t="s">
        <v>8</v>
      </c>
      <c r="D11" s="117"/>
      <c r="E11" s="126"/>
      <c r="F11" s="120"/>
    </row>
    <row r="12" spans="1:6" x14ac:dyDescent="0.25">
      <c r="A12" s="137"/>
      <c r="B12" s="123"/>
      <c r="C12" s="30" t="s">
        <v>120</v>
      </c>
      <c r="D12" s="117"/>
      <c r="E12" s="126"/>
      <c r="F12" s="120"/>
    </row>
    <row r="13" spans="1:6" ht="15.75" thickBot="1" x14ac:dyDescent="0.3">
      <c r="A13" s="138"/>
      <c r="B13" s="124"/>
      <c r="C13" s="31" t="s">
        <v>95</v>
      </c>
      <c r="D13" s="118"/>
      <c r="E13" s="142"/>
      <c r="F13" s="121"/>
    </row>
    <row r="14" spans="1:6" ht="30" x14ac:dyDescent="0.25">
      <c r="A14" s="136" t="s">
        <v>106</v>
      </c>
      <c r="B14" s="122" t="s">
        <v>305</v>
      </c>
      <c r="C14" s="21" t="s">
        <v>102</v>
      </c>
      <c r="D14" s="116" t="s">
        <v>55</v>
      </c>
      <c r="E14" s="125" t="s">
        <v>105</v>
      </c>
      <c r="F14" s="119">
        <v>0.25</v>
      </c>
    </row>
    <row r="15" spans="1:6" x14ac:dyDescent="0.25">
      <c r="A15" s="137"/>
      <c r="B15" s="123"/>
      <c r="C15" s="22" t="s">
        <v>81</v>
      </c>
      <c r="D15" s="117"/>
      <c r="E15" s="126"/>
      <c r="F15" s="120"/>
    </row>
    <row r="16" spans="1:6" x14ac:dyDescent="0.25">
      <c r="A16" s="137"/>
      <c r="B16" s="123"/>
      <c r="C16" s="22" t="s">
        <v>7</v>
      </c>
      <c r="D16" s="117"/>
      <c r="E16" s="126"/>
      <c r="F16" s="120"/>
    </row>
    <row r="17" spans="1:6" ht="30" x14ac:dyDescent="0.25">
      <c r="A17" s="137"/>
      <c r="B17" s="123"/>
      <c r="C17" s="22" t="s">
        <v>107</v>
      </c>
      <c r="D17" s="117"/>
      <c r="E17" s="126"/>
      <c r="F17" s="120"/>
    </row>
    <row r="18" spans="1:6" x14ac:dyDescent="0.25">
      <c r="A18" s="137"/>
      <c r="B18" s="123"/>
      <c r="C18" s="30" t="s">
        <v>67</v>
      </c>
      <c r="D18" s="117"/>
      <c r="E18" s="126"/>
      <c r="F18" s="120"/>
    </row>
    <row r="19" spans="1:6" ht="15.75" thickBot="1" x14ac:dyDescent="0.3">
      <c r="A19" s="138"/>
      <c r="B19" s="124"/>
      <c r="C19" s="31" t="s">
        <v>121</v>
      </c>
      <c r="D19" s="118"/>
      <c r="E19" s="142"/>
      <c r="F19" s="121"/>
    </row>
    <row r="20" spans="1:6" ht="30" x14ac:dyDescent="0.25">
      <c r="A20" s="136" t="s">
        <v>108</v>
      </c>
      <c r="B20" s="122" t="s">
        <v>109</v>
      </c>
      <c r="C20" s="21" t="s">
        <v>87</v>
      </c>
      <c r="D20" s="116" t="s">
        <v>55</v>
      </c>
      <c r="E20" s="116" t="s">
        <v>55</v>
      </c>
      <c r="F20" s="119">
        <v>0.15</v>
      </c>
    </row>
    <row r="21" spans="1:6" ht="45" x14ac:dyDescent="0.25">
      <c r="A21" s="137"/>
      <c r="B21" s="123"/>
      <c r="C21" s="30" t="s">
        <v>230</v>
      </c>
      <c r="D21" s="117"/>
      <c r="E21" s="117"/>
      <c r="F21" s="120"/>
    </row>
    <row r="22" spans="1:6" x14ac:dyDescent="0.25">
      <c r="A22" s="137"/>
      <c r="B22" s="123"/>
      <c r="C22" s="22" t="s">
        <v>7</v>
      </c>
      <c r="D22" s="117"/>
      <c r="E22" s="117"/>
      <c r="F22" s="120"/>
    </row>
    <row r="23" spans="1:6" x14ac:dyDescent="0.25">
      <c r="A23" s="137"/>
      <c r="B23" s="123"/>
      <c r="C23" s="22" t="s">
        <v>8</v>
      </c>
      <c r="D23" s="117"/>
      <c r="E23" s="117"/>
      <c r="F23" s="120"/>
    </row>
    <row r="24" spans="1:6" x14ac:dyDescent="0.25">
      <c r="A24" s="137"/>
      <c r="B24" s="123"/>
      <c r="C24" s="30" t="s">
        <v>123</v>
      </c>
      <c r="D24" s="117"/>
      <c r="E24" s="117"/>
      <c r="F24" s="120"/>
    </row>
    <row r="25" spans="1:6" ht="15.75" thickBot="1" x14ac:dyDescent="0.3">
      <c r="A25" s="138"/>
      <c r="B25" s="124"/>
      <c r="C25" s="31" t="s">
        <v>58</v>
      </c>
      <c r="D25" s="118"/>
      <c r="E25" s="118"/>
      <c r="F25" s="121"/>
    </row>
    <row r="26" spans="1:6" ht="45" x14ac:dyDescent="0.25">
      <c r="A26" s="136" t="s">
        <v>114</v>
      </c>
      <c r="B26" s="122" t="s">
        <v>306</v>
      </c>
      <c r="C26" s="21" t="s">
        <v>115</v>
      </c>
      <c r="D26" s="116" t="s">
        <v>55</v>
      </c>
      <c r="E26" s="116" t="s">
        <v>55</v>
      </c>
      <c r="F26" s="119">
        <v>0.1</v>
      </c>
    </row>
    <row r="27" spans="1:6" x14ac:dyDescent="0.25">
      <c r="A27" s="137"/>
      <c r="B27" s="123"/>
      <c r="C27" s="22" t="s">
        <v>113</v>
      </c>
      <c r="D27" s="117"/>
      <c r="E27" s="117"/>
      <c r="F27" s="120"/>
    </row>
    <row r="28" spans="1:6" x14ac:dyDescent="0.25">
      <c r="A28" s="137"/>
      <c r="B28" s="123"/>
      <c r="C28" s="22" t="s">
        <v>7</v>
      </c>
      <c r="D28" s="117"/>
      <c r="E28" s="117"/>
      <c r="F28" s="120"/>
    </row>
    <row r="29" spans="1:6" x14ac:dyDescent="0.25">
      <c r="A29" s="137"/>
      <c r="B29" s="123"/>
      <c r="C29" s="22" t="s">
        <v>8</v>
      </c>
      <c r="D29" s="117"/>
      <c r="E29" s="117"/>
      <c r="F29" s="120"/>
    </row>
    <row r="30" spans="1:6" x14ac:dyDescent="0.25">
      <c r="A30" s="137"/>
      <c r="B30" s="123"/>
      <c r="C30" s="30" t="s">
        <v>123</v>
      </c>
      <c r="D30" s="117"/>
      <c r="E30" s="117"/>
      <c r="F30" s="120"/>
    </row>
    <row r="31" spans="1:6" ht="15.75" thickBot="1" x14ac:dyDescent="0.3">
      <c r="A31" s="138"/>
      <c r="B31" s="124"/>
      <c r="C31" s="31" t="s">
        <v>58</v>
      </c>
      <c r="D31" s="118"/>
      <c r="E31" s="118"/>
      <c r="F31" s="121"/>
    </row>
    <row r="32" spans="1:6" ht="45" x14ac:dyDescent="0.25">
      <c r="A32" s="136" t="s">
        <v>116</v>
      </c>
      <c r="B32" s="122" t="s">
        <v>117</v>
      </c>
      <c r="C32" s="21" t="s">
        <v>115</v>
      </c>
      <c r="D32" s="116" t="s">
        <v>55</v>
      </c>
      <c r="E32" s="116" t="s">
        <v>55</v>
      </c>
      <c r="F32" s="119">
        <v>0.05</v>
      </c>
    </row>
    <row r="33" spans="1:6" x14ac:dyDescent="0.25">
      <c r="A33" s="137"/>
      <c r="B33" s="123"/>
      <c r="C33" s="22" t="s">
        <v>113</v>
      </c>
      <c r="D33" s="117"/>
      <c r="E33" s="117"/>
      <c r="F33" s="120"/>
    </row>
    <row r="34" spans="1:6" x14ac:dyDescent="0.25">
      <c r="A34" s="137"/>
      <c r="B34" s="123"/>
      <c r="C34" s="22" t="s">
        <v>7</v>
      </c>
      <c r="D34" s="117"/>
      <c r="E34" s="117"/>
      <c r="F34" s="120"/>
    </row>
    <row r="35" spans="1:6" x14ac:dyDescent="0.25">
      <c r="A35" s="137"/>
      <c r="B35" s="123"/>
      <c r="C35" s="22" t="s">
        <v>8</v>
      </c>
      <c r="D35" s="117"/>
      <c r="E35" s="117"/>
      <c r="F35" s="120"/>
    </row>
    <row r="36" spans="1:6" x14ac:dyDescent="0.25">
      <c r="A36" s="137"/>
      <c r="B36" s="123"/>
      <c r="C36" s="30" t="s">
        <v>123</v>
      </c>
      <c r="D36" s="117"/>
      <c r="E36" s="117"/>
      <c r="F36" s="120"/>
    </row>
    <row r="37" spans="1:6" ht="15.75" thickBot="1" x14ac:dyDescent="0.3">
      <c r="A37" s="138"/>
      <c r="B37" s="124"/>
      <c r="C37" s="31" t="s">
        <v>58</v>
      </c>
      <c r="D37" s="118"/>
      <c r="E37" s="118"/>
      <c r="F37" s="121"/>
    </row>
    <row r="38" spans="1:6" ht="30" x14ac:dyDescent="0.25">
      <c r="A38" s="136" t="s">
        <v>29</v>
      </c>
      <c r="B38" s="122" t="s">
        <v>307</v>
      </c>
      <c r="C38" s="21" t="s">
        <v>124</v>
      </c>
      <c r="D38" s="116" t="s">
        <v>55</v>
      </c>
      <c r="E38" s="116" t="s">
        <v>55</v>
      </c>
      <c r="F38" s="119">
        <v>7.0000000000000007E-2</v>
      </c>
    </row>
    <row r="39" spans="1:6" x14ac:dyDescent="0.25">
      <c r="A39" s="137"/>
      <c r="B39" s="123"/>
      <c r="C39" s="22" t="s">
        <v>125</v>
      </c>
      <c r="D39" s="117"/>
      <c r="E39" s="117"/>
      <c r="F39" s="120"/>
    </row>
    <row r="40" spans="1:6" x14ac:dyDescent="0.25">
      <c r="A40" s="137"/>
      <c r="B40" s="123"/>
      <c r="C40" s="22" t="s">
        <v>7</v>
      </c>
      <c r="D40" s="117"/>
      <c r="E40" s="117"/>
      <c r="F40" s="120"/>
    </row>
    <row r="41" spans="1:6" x14ac:dyDescent="0.25">
      <c r="A41" s="137"/>
      <c r="B41" s="123"/>
      <c r="C41" s="22" t="s">
        <v>8</v>
      </c>
      <c r="D41" s="117"/>
      <c r="E41" s="117"/>
      <c r="F41" s="120"/>
    </row>
    <row r="42" spans="1:6" x14ac:dyDescent="0.25">
      <c r="A42" s="137"/>
      <c r="B42" s="123"/>
      <c r="C42" s="30" t="s">
        <v>67</v>
      </c>
      <c r="D42" s="117"/>
      <c r="E42" s="117"/>
      <c r="F42" s="120"/>
    </row>
    <row r="43" spans="1:6" ht="15.75" thickBot="1" x14ac:dyDescent="0.3">
      <c r="A43" s="138"/>
      <c r="B43" s="124"/>
      <c r="C43" s="31" t="s">
        <v>58</v>
      </c>
      <c r="D43" s="118"/>
      <c r="E43" s="118"/>
      <c r="F43" s="121"/>
    </row>
    <row r="44" spans="1:6" ht="30" x14ac:dyDescent="0.25">
      <c r="A44" s="136" t="s">
        <v>126</v>
      </c>
      <c r="B44" s="122" t="s">
        <v>308</v>
      </c>
      <c r="C44" s="21" t="s">
        <v>87</v>
      </c>
      <c r="D44" s="116" t="s">
        <v>55</v>
      </c>
      <c r="E44" s="116" t="s">
        <v>128</v>
      </c>
      <c r="F44" s="119">
        <v>0.4</v>
      </c>
    </row>
    <row r="45" spans="1:6" x14ac:dyDescent="0.25">
      <c r="A45" s="137"/>
      <c r="B45" s="123"/>
      <c r="C45" s="22" t="s">
        <v>127</v>
      </c>
      <c r="D45" s="117"/>
      <c r="E45" s="117"/>
      <c r="F45" s="120"/>
    </row>
    <row r="46" spans="1:6" x14ac:dyDescent="0.25">
      <c r="A46" s="137"/>
      <c r="B46" s="123"/>
      <c r="C46" s="22" t="s">
        <v>7</v>
      </c>
      <c r="D46" s="117"/>
      <c r="E46" s="117"/>
      <c r="F46" s="120"/>
    </row>
    <row r="47" spans="1:6" x14ac:dyDescent="0.25">
      <c r="A47" s="137"/>
      <c r="B47" s="123"/>
      <c r="C47" s="22" t="s">
        <v>8</v>
      </c>
      <c r="D47" s="117"/>
      <c r="E47" s="117"/>
      <c r="F47" s="120"/>
    </row>
    <row r="48" spans="1:6" x14ac:dyDescent="0.25">
      <c r="A48" s="137"/>
      <c r="B48" s="123"/>
      <c r="C48" s="30" t="s">
        <v>123</v>
      </c>
      <c r="D48" s="117"/>
      <c r="E48" s="117"/>
      <c r="F48" s="120"/>
    </row>
    <row r="49" spans="1:8" ht="89.25" customHeight="1" thickBot="1" x14ac:dyDescent="0.3">
      <c r="A49" s="138"/>
      <c r="B49" s="124"/>
      <c r="C49" s="31" t="s">
        <v>58</v>
      </c>
      <c r="D49" s="118"/>
      <c r="E49" s="118"/>
      <c r="F49" s="121"/>
    </row>
    <row r="50" spans="1:8" ht="30" x14ac:dyDescent="0.25">
      <c r="A50" s="136" t="s">
        <v>36</v>
      </c>
      <c r="B50" s="122" t="s">
        <v>201</v>
      </c>
      <c r="C50" s="24" t="s">
        <v>199</v>
      </c>
      <c r="D50" s="116" t="s">
        <v>55</v>
      </c>
      <c r="E50" s="116"/>
      <c r="F50" s="119">
        <v>0.4</v>
      </c>
    </row>
    <row r="51" spans="1:8" x14ac:dyDescent="0.25">
      <c r="A51" s="137"/>
      <c r="B51" s="123"/>
      <c r="C51" s="25" t="s">
        <v>200</v>
      </c>
      <c r="D51" s="117"/>
      <c r="E51" s="117"/>
      <c r="F51" s="120"/>
    </row>
    <row r="52" spans="1:8" x14ac:dyDescent="0.25">
      <c r="A52" s="137"/>
      <c r="B52" s="123"/>
      <c r="C52" s="25" t="s">
        <v>7</v>
      </c>
      <c r="D52" s="117"/>
      <c r="E52" s="117"/>
      <c r="F52" s="120"/>
    </row>
    <row r="53" spans="1:8" x14ac:dyDescent="0.25">
      <c r="A53" s="137"/>
      <c r="B53" s="123"/>
      <c r="C53" s="25" t="s">
        <v>8</v>
      </c>
      <c r="D53" s="117"/>
      <c r="E53" s="117"/>
      <c r="F53" s="120"/>
    </row>
    <row r="54" spans="1:8" x14ac:dyDescent="0.25">
      <c r="A54" s="137"/>
      <c r="B54" s="123"/>
      <c r="C54" s="30" t="s">
        <v>123</v>
      </c>
      <c r="D54" s="117"/>
      <c r="E54" s="117"/>
      <c r="F54" s="120"/>
      <c r="H54" t="s">
        <v>198</v>
      </c>
    </row>
    <row r="55" spans="1:8" ht="15.75" thickBot="1" x14ac:dyDescent="0.3">
      <c r="A55" s="138"/>
      <c r="B55" s="124"/>
      <c r="C55" s="31" t="s">
        <v>58</v>
      </c>
      <c r="D55" s="118"/>
      <c r="E55" s="118"/>
      <c r="F55" s="121"/>
    </row>
    <row r="56" spans="1:8" ht="30" x14ac:dyDescent="0.25">
      <c r="A56" s="136" t="s">
        <v>231</v>
      </c>
      <c r="B56" s="122" t="s">
        <v>309</v>
      </c>
      <c r="C56" s="77" t="s">
        <v>232</v>
      </c>
      <c r="D56" s="116" t="s">
        <v>55</v>
      </c>
      <c r="E56" s="116"/>
      <c r="F56" s="119">
        <v>7.0000000000000007E-2</v>
      </c>
    </row>
    <row r="57" spans="1:8" x14ac:dyDescent="0.25">
      <c r="A57" s="137"/>
      <c r="B57" s="123"/>
      <c r="C57" s="78" t="s">
        <v>233</v>
      </c>
      <c r="D57" s="117"/>
      <c r="E57" s="117"/>
      <c r="F57" s="120"/>
    </row>
    <row r="58" spans="1:8" x14ac:dyDescent="0.25">
      <c r="A58" s="137"/>
      <c r="B58" s="123"/>
      <c r="C58" s="78" t="s">
        <v>7</v>
      </c>
      <c r="D58" s="117"/>
      <c r="E58" s="117"/>
      <c r="F58" s="120"/>
    </row>
    <row r="59" spans="1:8" x14ac:dyDescent="0.25">
      <c r="A59" s="137"/>
      <c r="B59" s="123"/>
      <c r="C59" s="78" t="s">
        <v>8</v>
      </c>
      <c r="D59" s="117"/>
      <c r="E59" s="117"/>
      <c r="F59" s="120"/>
    </row>
    <row r="60" spans="1:8" x14ac:dyDescent="0.25">
      <c r="A60" s="137"/>
      <c r="B60" s="123"/>
      <c r="C60" s="79" t="s">
        <v>67</v>
      </c>
      <c r="D60" s="117"/>
      <c r="E60" s="117"/>
      <c r="F60" s="120"/>
    </row>
    <row r="61" spans="1:8" ht="15.75" thickBot="1" x14ac:dyDescent="0.3">
      <c r="A61" s="138"/>
      <c r="B61" s="124"/>
      <c r="C61" s="80" t="s">
        <v>58</v>
      </c>
      <c r="D61" s="118"/>
      <c r="E61" s="118"/>
      <c r="F61" s="121"/>
    </row>
    <row r="62" spans="1:8" ht="30" x14ac:dyDescent="0.25">
      <c r="A62" s="136" t="s">
        <v>20</v>
      </c>
      <c r="B62" s="122" t="s">
        <v>246</v>
      </c>
      <c r="C62" s="77" t="s">
        <v>93</v>
      </c>
      <c r="D62" s="116" t="s">
        <v>55</v>
      </c>
      <c r="E62" s="116"/>
      <c r="F62" s="119">
        <v>0.2</v>
      </c>
    </row>
    <row r="63" spans="1:8" x14ac:dyDescent="0.25">
      <c r="A63" s="137"/>
      <c r="B63" s="123"/>
      <c r="C63" s="78" t="s">
        <v>125</v>
      </c>
      <c r="D63" s="117"/>
      <c r="E63" s="117"/>
      <c r="F63" s="120"/>
    </row>
    <row r="64" spans="1:8" x14ac:dyDescent="0.25">
      <c r="A64" s="137"/>
      <c r="B64" s="123"/>
      <c r="C64" s="78" t="s">
        <v>7</v>
      </c>
      <c r="D64" s="117"/>
      <c r="E64" s="117"/>
      <c r="F64" s="120"/>
    </row>
    <row r="65" spans="1:6" x14ac:dyDescent="0.25">
      <c r="A65" s="137"/>
      <c r="B65" s="123"/>
      <c r="C65" s="78" t="s">
        <v>8</v>
      </c>
      <c r="D65" s="117"/>
      <c r="E65" s="117"/>
      <c r="F65" s="120"/>
    </row>
    <row r="66" spans="1:6" x14ac:dyDescent="0.25">
      <c r="A66" s="137"/>
      <c r="B66" s="123"/>
      <c r="C66" s="79" t="s">
        <v>67</v>
      </c>
      <c r="D66" s="117"/>
      <c r="E66" s="117"/>
      <c r="F66" s="120"/>
    </row>
    <row r="67" spans="1:6" ht="15.75" thickBot="1" x14ac:dyDescent="0.3">
      <c r="A67" s="138"/>
      <c r="B67" s="124"/>
      <c r="C67" s="80" t="s">
        <v>58</v>
      </c>
      <c r="D67" s="118"/>
      <c r="E67" s="118"/>
      <c r="F67" s="121"/>
    </row>
    <row r="68" spans="1:6" ht="30" x14ac:dyDescent="0.25">
      <c r="A68" s="136" t="s">
        <v>238</v>
      </c>
      <c r="B68" s="122" t="s">
        <v>310</v>
      </c>
      <c r="C68" s="77" t="s">
        <v>232</v>
      </c>
      <c r="D68" s="116" t="s">
        <v>55</v>
      </c>
      <c r="E68" s="116"/>
      <c r="F68" s="119">
        <v>0.1</v>
      </c>
    </row>
    <row r="69" spans="1:6" x14ac:dyDescent="0.25">
      <c r="A69" s="137"/>
      <c r="B69" s="123"/>
      <c r="C69" s="78" t="s">
        <v>125</v>
      </c>
      <c r="D69" s="117"/>
      <c r="E69" s="117"/>
      <c r="F69" s="120"/>
    </row>
    <row r="70" spans="1:6" x14ac:dyDescent="0.25">
      <c r="A70" s="137"/>
      <c r="B70" s="123"/>
      <c r="C70" s="78" t="s">
        <v>7</v>
      </c>
      <c r="D70" s="117"/>
      <c r="E70" s="117"/>
      <c r="F70" s="120"/>
    </row>
    <row r="71" spans="1:6" x14ac:dyDescent="0.25">
      <c r="A71" s="137"/>
      <c r="B71" s="123"/>
      <c r="C71" s="78" t="s">
        <v>8</v>
      </c>
      <c r="D71" s="117"/>
      <c r="E71" s="117"/>
      <c r="F71" s="120"/>
    </row>
    <row r="72" spans="1:6" x14ac:dyDescent="0.25">
      <c r="A72" s="137"/>
      <c r="B72" s="123"/>
      <c r="C72" s="79" t="s">
        <v>67</v>
      </c>
      <c r="D72" s="117"/>
      <c r="E72" s="117"/>
      <c r="F72" s="120"/>
    </row>
    <row r="73" spans="1:6" ht="15.75" thickBot="1" x14ac:dyDescent="0.3">
      <c r="A73" s="138"/>
      <c r="B73" s="124"/>
      <c r="C73" s="80" t="s">
        <v>58</v>
      </c>
      <c r="D73" s="118"/>
      <c r="E73" s="118"/>
      <c r="F73" s="121"/>
    </row>
    <row r="75" spans="1:6" ht="15.75" thickBot="1" x14ac:dyDescent="0.3"/>
    <row r="76" spans="1:6" ht="60" x14ac:dyDescent="0.25">
      <c r="F76" s="60" t="s">
        <v>225</v>
      </c>
    </row>
    <row r="77" spans="1:6" x14ac:dyDescent="0.25">
      <c r="F77" s="61"/>
    </row>
    <row r="78" spans="1:6" x14ac:dyDescent="0.25">
      <c r="F78" s="61">
        <f>F2+F8+F14+F20+F26+F32+F38+F44+F50+F56+F62+F68</f>
        <v>2.3400000000000003</v>
      </c>
    </row>
    <row r="79" spans="1:6" x14ac:dyDescent="0.25">
      <c r="F79" s="61"/>
    </row>
    <row r="80" spans="1:6" ht="15.75" thickBot="1" x14ac:dyDescent="0.3">
      <c r="F80" s="62"/>
    </row>
  </sheetData>
  <mergeCells count="60">
    <mergeCell ref="A68:A73"/>
    <mergeCell ref="B68:B73"/>
    <mergeCell ref="D68:D73"/>
    <mergeCell ref="E68:E73"/>
    <mergeCell ref="F68:F73"/>
    <mergeCell ref="A56:A61"/>
    <mergeCell ref="B56:B61"/>
    <mergeCell ref="D56:D61"/>
    <mergeCell ref="E56:E61"/>
    <mergeCell ref="F56:F61"/>
    <mergeCell ref="A62:A67"/>
    <mergeCell ref="B62:B67"/>
    <mergeCell ref="D62:D67"/>
    <mergeCell ref="E62:E67"/>
    <mergeCell ref="F62:F67"/>
    <mergeCell ref="A50:A55"/>
    <mergeCell ref="B50:B55"/>
    <mergeCell ref="D50:D55"/>
    <mergeCell ref="E50:E55"/>
    <mergeCell ref="F50:F55"/>
    <mergeCell ref="A2:A7"/>
    <mergeCell ref="B2:B7"/>
    <mergeCell ref="D2:D7"/>
    <mergeCell ref="E2:E7"/>
    <mergeCell ref="F2:F7"/>
    <mergeCell ref="A14:A19"/>
    <mergeCell ref="B14:B19"/>
    <mergeCell ref="D14:D19"/>
    <mergeCell ref="E14:E19"/>
    <mergeCell ref="F14:F19"/>
    <mergeCell ref="A8:A13"/>
    <mergeCell ref="B8:B13"/>
    <mergeCell ref="D8:D13"/>
    <mergeCell ref="E8:E13"/>
    <mergeCell ref="F8:F13"/>
    <mergeCell ref="A20:A25"/>
    <mergeCell ref="B20:B25"/>
    <mergeCell ref="D20:D25"/>
    <mergeCell ref="E20:E25"/>
    <mergeCell ref="F20:F25"/>
    <mergeCell ref="A32:A37"/>
    <mergeCell ref="B32:B37"/>
    <mergeCell ref="D32:D37"/>
    <mergeCell ref="E32:E37"/>
    <mergeCell ref="F32:F37"/>
    <mergeCell ref="A26:A31"/>
    <mergeCell ref="B26:B31"/>
    <mergeCell ref="D26:D31"/>
    <mergeCell ref="E26:E31"/>
    <mergeCell ref="F26:F31"/>
    <mergeCell ref="A38:A43"/>
    <mergeCell ref="B38:B43"/>
    <mergeCell ref="D38:D43"/>
    <mergeCell ref="E38:E43"/>
    <mergeCell ref="F38:F43"/>
    <mergeCell ref="A44:A49"/>
    <mergeCell ref="B44:B49"/>
    <mergeCell ref="D44:D49"/>
    <mergeCell ref="E44:E49"/>
    <mergeCell ref="F44:F49"/>
  </mergeCells>
  <pageMargins left="0.7" right="0.7" top="0.78740157499999996" bottom="0.78740157499999996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23" zoomScaleNormal="123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7.42578125" customWidth="1"/>
    <col min="2" max="2" width="54.85546875" customWidth="1"/>
    <col min="3" max="3" width="18.42578125" style="86" customWidth="1"/>
    <col min="4" max="4" width="18" style="86" customWidth="1"/>
    <col min="5" max="5" width="18.140625" style="86" customWidth="1"/>
    <col min="6" max="6" width="18.5703125" style="86" customWidth="1"/>
    <col min="7" max="7" width="18.28515625" style="29" customWidth="1"/>
  </cols>
  <sheetData>
    <row r="1" spans="1:7" ht="45.75" thickBot="1" x14ac:dyDescent="0.3">
      <c r="A1" s="106" t="s">
        <v>0</v>
      </c>
      <c r="B1" s="107" t="s">
        <v>1</v>
      </c>
      <c r="C1" s="109" t="s">
        <v>203</v>
      </c>
      <c r="D1" s="109" t="s">
        <v>130</v>
      </c>
      <c r="E1" s="109" t="s">
        <v>132</v>
      </c>
      <c r="F1" s="109" t="s">
        <v>235</v>
      </c>
      <c r="G1" s="108" t="s">
        <v>137</v>
      </c>
    </row>
    <row r="2" spans="1:7" ht="135.75" thickBot="1" x14ac:dyDescent="0.3">
      <c r="A2" s="33" t="s">
        <v>247</v>
      </c>
      <c r="B2" s="34" t="s">
        <v>311</v>
      </c>
      <c r="C2" s="84">
        <v>10</v>
      </c>
      <c r="D2" s="85" t="s">
        <v>183</v>
      </c>
      <c r="E2" s="85"/>
      <c r="F2" s="85">
        <v>10</v>
      </c>
      <c r="G2" s="45" t="s">
        <v>234</v>
      </c>
    </row>
    <row r="3" spans="1:7" ht="120.75" thickBot="1" x14ac:dyDescent="0.3">
      <c r="A3" s="56" t="s">
        <v>168</v>
      </c>
      <c r="B3" s="34" t="s">
        <v>312</v>
      </c>
      <c r="C3" s="85">
        <v>25</v>
      </c>
      <c r="D3" s="85"/>
      <c r="E3" s="85"/>
      <c r="F3" s="85">
        <v>25</v>
      </c>
      <c r="G3" s="45" t="s">
        <v>190</v>
      </c>
    </row>
    <row r="4" spans="1:7" ht="120.75" thickBot="1" x14ac:dyDescent="0.3">
      <c r="A4" s="56" t="s">
        <v>182</v>
      </c>
      <c r="B4" s="34" t="s">
        <v>186</v>
      </c>
      <c r="C4" s="85">
        <v>15.8</v>
      </c>
      <c r="D4" s="85" t="s">
        <v>183</v>
      </c>
      <c r="E4" s="85"/>
      <c r="F4" s="85"/>
      <c r="G4" s="45" t="s">
        <v>185</v>
      </c>
    </row>
    <row r="5" spans="1:7" ht="150.75" thickBot="1" x14ac:dyDescent="0.3">
      <c r="A5" s="56" t="s">
        <v>178</v>
      </c>
      <c r="B5" s="34" t="s">
        <v>313</v>
      </c>
      <c r="C5" s="85"/>
      <c r="D5" s="85"/>
      <c r="E5" s="85"/>
      <c r="F5" s="85"/>
      <c r="G5" s="45" t="s">
        <v>167</v>
      </c>
    </row>
    <row r="6" spans="1:7" ht="180.75" thickBot="1" x14ac:dyDescent="0.3">
      <c r="A6" s="56" t="s">
        <v>228</v>
      </c>
      <c r="B6" s="34" t="s">
        <v>180</v>
      </c>
      <c r="C6" s="85"/>
      <c r="D6" s="85"/>
      <c r="E6" s="85"/>
      <c r="F6" s="85"/>
      <c r="G6" s="45" t="s">
        <v>167</v>
      </c>
    </row>
    <row r="7" spans="1:7" ht="105.75" thickBot="1" x14ac:dyDescent="0.3">
      <c r="A7" s="56" t="s">
        <v>69</v>
      </c>
      <c r="B7" s="34" t="s">
        <v>181</v>
      </c>
      <c r="C7" s="85"/>
      <c r="D7" s="85"/>
      <c r="E7" s="85"/>
      <c r="F7" s="85"/>
      <c r="G7" s="45" t="s">
        <v>167</v>
      </c>
    </row>
    <row r="8" spans="1:7" ht="135.75" thickBot="1" x14ac:dyDescent="0.3">
      <c r="A8" s="56" t="s">
        <v>187</v>
      </c>
      <c r="B8" s="34" t="s">
        <v>188</v>
      </c>
      <c r="C8" s="85">
        <v>1</v>
      </c>
      <c r="D8" s="85"/>
      <c r="E8" s="85"/>
      <c r="F8" s="85">
        <v>1</v>
      </c>
      <c r="G8" s="45" t="s">
        <v>184</v>
      </c>
    </row>
    <row r="9" spans="1:7" ht="105.75" thickBot="1" x14ac:dyDescent="0.3">
      <c r="A9" s="56" t="s">
        <v>47</v>
      </c>
      <c r="B9" s="34" t="s">
        <v>189</v>
      </c>
      <c r="C9" s="85">
        <v>7</v>
      </c>
      <c r="D9" s="85"/>
      <c r="E9" s="85"/>
      <c r="F9" s="85">
        <v>7</v>
      </c>
      <c r="G9" s="45" t="s">
        <v>184</v>
      </c>
    </row>
    <row r="10" spans="1:7" ht="135.75" thickBot="1" x14ac:dyDescent="0.3">
      <c r="A10" s="56" t="s">
        <v>191</v>
      </c>
      <c r="B10" s="34" t="s">
        <v>314</v>
      </c>
      <c r="C10" s="85">
        <v>8.1</v>
      </c>
      <c r="D10" s="85"/>
      <c r="E10" s="85"/>
      <c r="F10" s="85">
        <v>8.1</v>
      </c>
      <c r="G10" s="45" t="s">
        <v>184</v>
      </c>
    </row>
    <row r="11" spans="1:7" ht="60.75" thickBot="1" x14ac:dyDescent="0.3">
      <c r="A11" s="56" t="s">
        <v>119</v>
      </c>
      <c r="B11" s="34" t="s">
        <v>304</v>
      </c>
      <c r="C11" s="85">
        <v>4</v>
      </c>
      <c r="D11" s="85"/>
      <c r="E11" s="85"/>
      <c r="F11" s="85">
        <v>4</v>
      </c>
      <c r="G11" s="45" t="s">
        <v>190</v>
      </c>
    </row>
    <row r="12" spans="1:7" ht="45.75" thickBot="1" x14ac:dyDescent="0.3">
      <c r="A12" s="56" t="s">
        <v>192</v>
      </c>
      <c r="B12" s="34" t="s">
        <v>193</v>
      </c>
      <c r="C12" s="85">
        <v>2.2000000000000002</v>
      </c>
      <c r="D12" s="85" t="s">
        <v>183</v>
      </c>
      <c r="E12" s="85"/>
      <c r="F12" s="85">
        <v>2.2000000000000002</v>
      </c>
      <c r="G12" s="45" t="s">
        <v>190</v>
      </c>
    </row>
    <row r="13" spans="1:7" ht="120.75" thickBot="1" x14ac:dyDescent="0.3">
      <c r="A13" s="56" t="s">
        <v>122</v>
      </c>
      <c r="B13" s="34" t="s">
        <v>91</v>
      </c>
      <c r="C13" s="85">
        <v>20</v>
      </c>
      <c r="D13" s="85" t="s">
        <v>183</v>
      </c>
      <c r="E13" s="85"/>
      <c r="F13" s="85">
        <v>20</v>
      </c>
      <c r="G13" s="45" t="s">
        <v>190</v>
      </c>
    </row>
    <row r="14" spans="1:7" ht="120.75" thickBot="1" x14ac:dyDescent="0.3">
      <c r="A14" s="56" t="s">
        <v>194</v>
      </c>
      <c r="B14" s="34" t="s">
        <v>109</v>
      </c>
      <c r="C14" s="85">
        <v>1</v>
      </c>
      <c r="D14" s="85" t="s">
        <v>55</v>
      </c>
      <c r="E14" s="85"/>
      <c r="F14" s="85">
        <v>1</v>
      </c>
      <c r="G14" s="45" t="s">
        <v>190</v>
      </c>
    </row>
    <row r="15" spans="1:7" ht="32.25" thickBot="1" x14ac:dyDescent="0.3">
      <c r="A15" s="56" t="s">
        <v>195</v>
      </c>
      <c r="B15" s="34" t="s">
        <v>315</v>
      </c>
      <c r="C15" s="85">
        <v>1</v>
      </c>
      <c r="D15" s="85"/>
      <c r="E15" s="85"/>
      <c r="F15" s="85">
        <v>1</v>
      </c>
      <c r="G15" s="45" t="s">
        <v>190</v>
      </c>
    </row>
    <row r="16" spans="1:7" ht="86.25" customHeight="1" thickBot="1" x14ac:dyDescent="0.3">
      <c r="A16" s="56" t="s">
        <v>114</v>
      </c>
      <c r="B16" s="34" t="s">
        <v>316</v>
      </c>
      <c r="C16" s="85">
        <v>3</v>
      </c>
      <c r="D16" s="85" t="s">
        <v>55</v>
      </c>
      <c r="E16" s="85"/>
      <c r="F16" s="85">
        <v>3</v>
      </c>
      <c r="G16" s="45" t="s">
        <v>190</v>
      </c>
    </row>
    <row r="17" spans="1:7" ht="49.5" customHeight="1" thickBot="1" x14ac:dyDescent="0.3">
      <c r="A17" s="56" t="s">
        <v>116</v>
      </c>
      <c r="B17" s="34" t="s">
        <v>196</v>
      </c>
      <c r="C17" s="85">
        <v>0.5</v>
      </c>
      <c r="D17" s="85" t="s">
        <v>55</v>
      </c>
      <c r="E17" s="85"/>
      <c r="F17" s="85">
        <v>0.5</v>
      </c>
      <c r="G17" s="45" t="s">
        <v>197</v>
      </c>
    </row>
    <row r="18" spans="1:7" ht="60.75" thickBot="1" x14ac:dyDescent="0.3">
      <c r="A18" s="56" t="s">
        <v>101</v>
      </c>
      <c r="B18" s="34" t="s">
        <v>317</v>
      </c>
      <c r="C18" s="85">
        <v>4</v>
      </c>
      <c r="D18" s="85"/>
      <c r="E18" s="85"/>
      <c r="F18" s="85">
        <v>4</v>
      </c>
      <c r="G18" s="45" t="s">
        <v>197</v>
      </c>
    </row>
    <row r="20" spans="1:7" ht="15.75" thickBot="1" x14ac:dyDescent="0.3"/>
    <row r="21" spans="1:7" ht="60" x14ac:dyDescent="0.25">
      <c r="D21" s="88" t="s">
        <v>253</v>
      </c>
      <c r="F21" s="46" t="s">
        <v>165</v>
      </c>
    </row>
    <row r="22" spans="1:7" x14ac:dyDescent="0.25">
      <c r="D22" s="88" t="s">
        <v>254</v>
      </c>
      <c r="F22" s="47"/>
    </row>
    <row r="23" spans="1:7" x14ac:dyDescent="0.25">
      <c r="F23" s="47">
        <f>F2+F3+F4+F5+F6+F7+F8+F9+F10+F11+F12+F13+F15+F16+F17+F18</f>
        <v>85.800000000000011</v>
      </c>
    </row>
    <row r="24" spans="1:7" x14ac:dyDescent="0.25">
      <c r="F24" s="47"/>
    </row>
    <row r="25" spans="1:7" ht="15.75" thickBot="1" x14ac:dyDescent="0.3">
      <c r="F25" s="48"/>
    </row>
    <row r="27" spans="1:7" ht="31.5" customHeight="1" x14ac:dyDescent="0.25">
      <c r="A27" s="146" t="s">
        <v>318</v>
      </c>
      <c r="B27" s="146"/>
      <c r="C27" s="146"/>
      <c r="D27" s="146"/>
      <c r="E27" s="146"/>
      <c r="F27" s="146"/>
      <c r="G27" s="146"/>
    </row>
  </sheetData>
  <mergeCells count="1">
    <mergeCell ref="A27:G27"/>
  </mergeCells>
  <pageMargins left="0.7" right="0.7" top="0.78740157499999996" bottom="0.78740157499999996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29.140625" style="4" customWidth="1"/>
    <col min="2" max="2" width="38.5703125" style="1" customWidth="1"/>
  </cols>
  <sheetData>
    <row r="1" spans="1:2" ht="15.75" thickBot="1" x14ac:dyDescent="0.3">
      <c r="A1" s="2" t="s">
        <v>0</v>
      </c>
      <c r="B1" s="3" t="s">
        <v>240</v>
      </c>
    </row>
    <row r="2" spans="1:2" s="13" customFormat="1" x14ac:dyDescent="0.25">
      <c r="A2" s="12" t="s">
        <v>41</v>
      </c>
      <c r="B2" s="12"/>
    </row>
    <row r="3" spans="1:2" ht="30" x14ac:dyDescent="0.25">
      <c r="A3" s="4" t="s">
        <v>22</v>
      </c>
    </row>
    <row r="4" spans="1:2" x14ac:dyDescent="0.25">
      <c r="A4" s="4" t="s">
        <v>23</v>
      </c>
    </row>
    <row r="5" spans="1:2" x14ac:dyDescent="0.25">
      <c r="A5" s="4" t="s">
        <v>24</v>
      </c>
    </row>
    <row r="6" spans="1:2" x14ac:dyDescent="0.25">
      <c r="A6" s="4" t="s">
        <v>25</v>
      </c>
    </row>
    <row r="7" spans="1:2" x14ac:dyDescent="0.25">
      <c r="A7" s="4" t="s">
        <v>26</v>
      </c>
    </row>
    <row r="8" spans="1:2" s="11" customFormat="1" x14ac:dyDescent="0.25">
      <c r="A8" s="9" t="s">
        <v>42</v>
      </c>
      <c r="B8" s="10"/>
    </row>
    <row r="9" spans="1:2" x14ac:dyDescent="0.25">
      <c r="A9" s="4" t="s">
        <v>27</v>
      </c>
    </row>
    <row r="10" spans="1:2" x14ac:dyDescent="0.25">
      <c r="A10" s="4" t="s">
        <v>36</v>
      </c>
    </row>
    <row r="11" spans="1:2" x14ac:dyDescent="0.25">
      <c r="A11" s="4" t="s">
        <v>11</v>
      </c>
    </row>
    <row r="12" spans="1:2" x14ac:dyDescent="0.25">
      <c r="A12" s="4" t="s">
        <v>16</v>
      </c>
    </row>
    <row r="13" spans="1:2" x14ac:dyDescent="0.25">
      <c r="A13" s="4" t="s">
        <v>17</v>
      </c>
      <c r="B13" s="1" t="s">
        <v>236</v>
      </c>
    </row>
    <row r="14" spans="1:2" x14ac:dyDescent="0.25">
      <c r="A14" s="4" t="s">
        <v>18</v>
      </c>
    </row>
    <row r="15" spans="1:2" x14ac:dyDescent="0.25">
      <c r="A15" s="4" t="s">
        <v>34</v>
      </c>
      <c r="B15" s="1" t="s">
        <v>237</v>
      </c>
    </row>
    <row r="16" spans="1:2" x14ac:dyDescent="0.25">
      <c r="A16" s="4" t="s">
        <v>35</v>
      </c>
      <c r="B16" s="1" t="s">
        <v>237</v>
      </c>
    </row>
    <row r="17" spans="1:2" x14ac:dyDescent="0.25">
      <c r="A17" s="4" t="s">
        <v>19</v>
      </c>
    </row>
    <row r="18" spans="1:2" x14ac:dyDescent="0.25">
      <c r="A18" s="4" t="s">
        <v>21</v>
      </c>
    </row>
    <row r="19" spans="1:2" ht="30" x14ac:dyDescent="0.25">
      <c r="A19" s="4" t="s">
        <v>32</v>
      </c>
      <c r="B19" s="1" t="s">
        <v>245</v>
      </c>
    </row>
    <row r="20" spans="1:2" x14ac:dyDescent="0.25">
      <c r="A20" s="4" t="s">
        <v>37</v>
      </c>
    </row>
    <row r="21" spans="1:2" x14ac:dyDescent="0.25">
      <c r="A21" s="4" t="s">
        <v>29</v>
      </c>
    </row>
    <row r="22" spans="1:2" x14ac:dyDescent="0.25">
      <c r="A22" s="4" t="s">
        <v>30</v>
      </c>
    </row>
    <row r="23" spans="1:2" x14ac:dyDescent="0.25">
      <c r="A23" s="4" t="s">
        <v>28</v>
      </c>
    </row>
    <row r="24" spans="1:2" x14ac:dyDescent="0.25">
      <c r="A24" s="4" t="s">
        <v>33</v>
      </c>
      <c r="B24" s="1" t="s">
        <v>239</v>
      </c>
    </row>
    <row r="25" spans="1:2" x14ac:dyDescent="0.25">
      <c r="A25" s="4" t="s">
        <v>129</v>
      </c>
    </row>
    <row r="26" spans="1:2" x14ac:dyDescent="0.25">
      <c r="A26" s="73" t="s">
        <v>217</v>
      </c>
    </row>
    <row r="27" spans="1:2" x14ac:dyDescent="0.25">
      <c r="A27" s="73" t="s">
        <v>218</v>
      </c>
    </row>
    <row r="28" spans="1:2" x14ac:dyDescent="0.25">
      <c r="A28" s="4" t="s">
        <v>9</v>
      </c>
      <c r="B28" s="5"/>
    </row>
    <row r="29" spans="1:2" s="8" customFormat="1" x14ac:dyDescent="0.25">
      <c r="A29" s="6" t="s">
        <v>43</v>
      </c>
      <c r="B29" s="7"/>
    </row>
    <row r="30" spans="1:2" x14ac:dyDescent="0.25">
      <c r="A30" s="4" t="s">
        <v>10</v>
      </c>
    </row>
    <row r="31" spans="1:2" x14ac:dyDescent="0.25">
      <c r="A31" s="4" t="s">
        <v>12</v>
      </c>
    </row>
    <row r="32" spans="1:2" x14ac:dyDescent="0.25">
      <c r="A32" s="4" t="s">
        <v>13</v>
      </c>
    </row>
    <row r="33" spans="1:2" x14ac:dyDescent="0.25">
      <c r="A33" s="4" t="s">
        <v>14</v>
      </c>
    </row>
    <row r="34" spans="1:2" ht="30" x14ac:dyDescent="0.25">
      <c r="A34" s="4" t="s">
        <v>15</v>
      </c>
    </row>
    <row r="35" spans="1:2" ht="30" x14ac:dyDescent="0.25">
      <c r="A35" s="4" t="s">
        <v>46</v>
      </c>
    </row>
    <row r="36" spans="1:2" x14ac:dyDescent="0.25">
      <c r="A36" s="4" t="s">
        <v>242</v>
      </c>
      <c r="B36" s="1" t="s">
        <v>241</v>
      </c>
    </row>
    <row r="37" spans="1:2" x14ac:dyDescent="0.25">
      <c r="A37" s="4" t="s">
        <v>243</v>
      </c>
    </row>
    <row r="38" spans="1:2" ht="30" x14ac:dyDescent="0.25">
      <c r="A38" s="4" t="s">
        <v>244</v>
      </c>
    </row>
    <row r="39" spans="1:2" x14ac:dyDescent="0.25">
      <c r="A39" s="4" t="s">
        <v>31</v>
      </c>
      <c r="B39" s="1" t="s">
        <v>241</v>
      </c>
    </row>
    <row r="40" spans="1:2" s="18" customFormat="1" x14ac:dyDescent="0.25">
      <c r="A40" s="19" t="s">
        <v>45</v>
      </c>
      <c r="B40" s="17"/>
    </row>
    <row r="41" spans="1:2" x14ac:dyDescent="0.25">
      <c r="A41" s="4" t="s">
        <v>38</v>
      </c>
    </row>
    <row r="42" spans="1:2" x14ac:dyDescent="0.25">
      <c r="A42" s="4" t="s">
        <v>39</v>
      </c>
    </row>
    <row r="43" spans="1:2" s="15" customFormat="1" x14ac:dyDescent="0.25">
      <c r="A43" s="16" t="s">
        <v>44</v>
      </c>
      <c r="B43" s="14"/>
    </row>
    <row r="44" spans="1:2" ht="30" x14ac:dyDescent="0.25">
      <c r="A44" s="4" t="s">
        <v>40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projekční činnost 2020</vt:lpstr>
      <vt:lpstr>realizace 2020</vt:lpstr>
      <vt:lpstr>projekční činnost 2021</vt:lpstr>
      <vt:lpstr>realizace 2021</vt:lpstr>
      <vt:lpstr>projekční činnost 2022</vt:lpstr>
      <vt:lpstr>realizace 2022</vt:lpstr>
      <vt:lpstr>zásobník projektů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Šašinková</dc:creator>
  <cp:lastModifiedBy>Jaroslav Venzara</cp:lastModifiedBy>
  <cp:lastPrinted>2020-08-31T05:53:06Z</cp:lastPrinted>
  <dcterms:created xsi:type="dcterms:W3CDTF">2020-08-12T13:09:25Z</dcterms:created>
  <dcterms:modified xsi:type="dcterms:W3CDTF">2021-04-30T07:53:54Z</dcterms:modified>
</cp:coreProperties>
</file>