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330" windowHeight="4275"/>
  </bookViews>
  <sheets>
    <sheet name="příjmy 2015" sheetId="1" r:id="rId1"/>
    <sheet name="výdaje 2015" sheetId="2" r:id="rId2"/>
    <sheet name="financování 2015" sheetId="3" r:id="rId3"/>
  </sheets>
  <definedNames>
    <definedName name="_xlnm.Print_Area" localSheetId="2">'financování 2015'!$A$1:$D$24</definedName>
    <definedName name="_xlnm.Print_Area" localSheetId="1">'výdaje 2015'!$A$1:$D$305</definedName>
  </definedNames>
  <calcPr calcId="114210"/>
</workbook>
</file>

<file path=xl/calcChain.xml><?xml version="1.0" encoding="utf-8"?>
<calcChain xmlns="http://schemas.openxmlformats.org/spreadsheetml/2006/main">
  <c r="C17" i="3"/>
  <c r="C294" i="2"/>
  <c r="C285"/>
  <c r="C281"/>
  <c r="C276"/>
  <c r="C271"/>
  <c r="C262"/>
  <c r="C255"/>
  <c r="C252"/>
  <c r="C244"/>
  <c r="C233"/>
  <c r="C229"/>
  <c r="C222"/>
  <c r="C211"/>
  <c r="C208"/>
  <c r="C205"/>
  <c r="C202"/>
  <c r="C199"/>
  <c r="C196"/>
  <c r="C192"/>
  <c r="C181"/>
  <c r="C169"/>
  <c r="C162"/>
  <c r="C154"/>
  <c r="C151"/>
  <c r="C147"/>
  <c r="C141"/>
  <c r="C135"/>
  <c r="C129"/>
  <c r="C120"/>
  <c r="C117"/>
  <c r="C108"/>
  <c r="C101"/>
  <c r="C96"/>
  <c r="C85"/>
  <c r="C81"/>
  <c r="C75"/>
  <c r="C72"/>
  <c r="C56"/>
  <c r="C51"/>
  <c r="C46"/>
  <c r="C38"/>
  <c r="C34"/>
  <c r="C21"/>
  <c r="C15"/>
  <c r="C10"/>
  <c r="C7"/>
  <c r="C303"/>
  <c r="E109" i="1"/>
  <c r="D17" i="3"/>
  <c r="D56" i="2"/>
  <c r="D294"/>
  <c r="D244"/>
  <c r="D7"/>
  <c r="D10"/>
  <c r="D15"/>
  <c r="D21"/>
  <c r="D34"/>
  <c r="D38"/>
  <c r="D46"/>
  <c r="D51"/>
  <c r="D72"/>
  <c r="D75"/>
  <c r="D81"/>
  <c r="D85"/>
  <c r="D96"/>
  <c r="D101"/>
  <c r="D108"/>
  <c r="D117"/>
  <c r="D120"/>
  <c r="D129"/>
  <c r="D135"/>
  <c r="D141"/>
  <c r="D147"/>
  <c r="D151"/>
  <c r="D154"/>
  <c r="D162"/>
  <c r="D169"/>
  <c r="D181"/>
  <c r="D192"/>
  <c r="D196"/>
  <c r="D199"/>
  <c r="D202"/>
  <c r="D205"/>
  <c r="D208"/>
  <c r="D211"/>
  <c r="D222"/>
  <c r="D229"/>
  <c r="D233"/>
  <c r="D252"/>
  <c r="D255"/>
  <c r="D262"/>
  <c r="D271"/>
  <c r="D276"/>
  <c r="D281"/>
  <c r="D285"/>
  <c r="D303"/>
  <c r="F109" i="1"/>
</calcChain>
</file>

<file path=xl/sharedStrings.xml><?xml version="1.0" encoding="utf-8"?>
<sst xmlns="http://schemas.openxmlformats.org/spreadsheetml/2006/main" count="391" uniqueCount="356">
  <si>
    <t>Nebytové hospodářství</t>
  </si>
  <si>
    <t>správa budov</t>
  </si>
  <si>
    <t>povinné pojistné na úrazové pojištění</t>
  </si>
  <si>
    <t>příspěvky organizacím (v návaznosti na příjmy z loterií)</t>
  </si>
  <si>
    <t>v tis. Kč</t>
  </si>
  <si>
    <t>monitoring - rekultivace území skládky na Točně</t>
  </si>
  <si>
    <t>Poplatek za provozovaný výherní hrací přístroj - odvod</t>
  </si>
  <si>
    <t>Činnost místní správy - OISM</t>
  </si>
  <si>
    <t>Činnost místní správy - tajemník MÚ</t>
  </si>
  <si>
    <t>loutkové divadlo - plyn</t>
  </si>
  <si>
    <t>příspěvky z rozpočtu města na MPR</t>
  </si>
  <si>
    <t>Příjmy z pronájmu pozemků</t>
  </si>
  <si>
    <t>Bytové hospodářství</t>
  </si>
  <si>
    <t>ŠJ Komenského - příspěvek na provozní činnost</t>
  </si>
  <si>
    <t>odvod za dočasné vynětí ze zeměd.půdního fondu - skládka Skotnice</t>
  </si>
  <si>
    <t>Příjmy z úhrad dobývacího prostoru a z vydobytých nerostů</t>
  </si>
  <si>
    <t>Daň z příjmu fyzických osob ze samostatné výdělečné činnosti</t>
  </si>
  <si>
    <t>Péče o vzhled obcí a veřej.zeleň</t>
  </si>
  <si>
    <t>Pečovatelská služba</t>
  </si>
  <si>
    <t>Klub důchodců</t>
  </si>
  <si>
    <t>Městská policie + program prevence kriminality</t>
  </si>
  <si>
    <t>Požární ochrana</t>
  </si>
  <si>
    <t>Místní zastupitelské orgány</t>
  </si>
  <si>
    <t>Činnost místní správy</t>
  </si>
  <si>
    <t>Další poplatky</t>
  </si>
  <si>
    <t>Přijaté dotace:</t>
  </si>
  <si>
    <t>3.</t>
  </si>
  <si>
    <t>Nedaňové příjmy:</t>
  </si>
  <si>
    <t>Cestovní ruch, turismus</t>
  </si>
  <si>
    <t>Městská knihovna</t>
  </si>
  <si>
    <t>Záležitosti kultury</t>
  </si>
  <si>
    <t>příspěvek ČS ochránců přírody 70/02 Nový Jičín</t>
  </si>
  <si>
    <t>mzdy včetně odvodů</t>
  </si>
  <si>
    <t>měření znečištění vod v souvislosti s kanalizací Prchalov</t>
  </si>
  <si>
    <t>Zachování a obnova kult.památek - OISM</t>
  </si>
  <si>
    <t>budova Piaristického kláštera</t>
  </si>
  <si>
    <t>Ostatní příjmy z vlastní činnosti - mzdy</t>
  </si>
  <si>
    <t>likvidace vod z kompostárny</t>
  </si>
  <si>
    <t>.</t>
  </si>
  <si>
    <t>opravy kanalizací všeobecně</t>
  </si>
  <si>
    <t>zahrada PK - 1. etapa</t>
  </si>
  <si>
    <t>označování ulic a veřejného prostranství názvy</t>
  </si>
  <si>
    <t>Vratka půjčky od ZŠ Jičínská</t>
  </si>
  <si>
    <t>obsluha mlýnského náhonu</t>
  </si>
  <si>
    <t xml:space="preserve">kontejnery na zeleň </t>
  </si>
  <si>
    <t>Příjem z pronájmu - hasičská zbrojnice</t>
  </si>
  <si>
    <t xml:space="preserve">Požární ochrana - náhrada </t>
  </si>
  <si>
    <t>Financování (součet za třídu 8):</t>
  </si>
  <si>
    <t>koupaliště - opravy a údržba</t>
  </si>
  <si>
    <t>Změna stavu krátkodobých prostředků na bankovních účtech</t>
  </si>
  <si>
    <t>péče o vzhled obcí a veřejnou zeleň</t>
  </si>
  <si>
    <t>Příjmy z prodeje pozemků</t>
  </si>
  <si>
    <t>OV Prchalov</t>
  </si>
  <si>
    <t>OV Hájov, OV Prchalov</t>
  </si>
  <si>
    <t>OV Hájov, KD</t>
  </si>
  <si>
    <t>mzdový fond</t>
  </si>
  <si>
    <t>odvody na soc. a zdrav. pojištění</t>
  </si>
  <si>
    <t>provoz rodného domku, propagační materiál, galerie na radnici</t>
  </si>
  <si>
    <t>opravy a údržba bytového fondu a neb. prostor, další služby, odměna komisionáři</t>
  </si>
  <si>
    <t>Ostatní sociální péče a pomoc mládeži</t>
  </si>
  <si>
    <t>Technické služby - příspěvek na provozní činnost</t>
  </si>
  <si>
    <t>mimořádné pohřby</t>
  </si>
  <si>
    <t>energie včetně PHM</t>
  </si>
  <si>
    <t>služby</t>
  </si>
  <si>
    <t>programové vybavení do 60 tis.Kč</t>
  </si>
  <si>
    <t>programové vybavení nad 60 tis.Kč</t>
  </si>
  <si>
    <t>ostatní (cestovné, příspěvek SMOCR atd.)</t>
  </si>
  <si>
    <t>splátky úroků - úvěr z roku 2008</t>
  </si>
  <si>
    <t>splátky úroků - úvěr z roku 2010</t>
  </si>
  <si>
    <t>splátky úroků - úvěr z roku 2012</t>
  </si>
  <si>
    <t>poplatky za účty v ČSOB</t>
  </si>
  <si>
    <t>evidence kanalizací</t>
  </si>
  <si>
    <t>rekonstrukce chodníků na spodním sídlišti</t>
  </si>
  <si>
    <t>opravy chodníků, odstavných ploch a parkovišť (včetně dopravního značení)</t>
  </si>
  <si>
    <t>ZŠ Npor.Loma - příspěvek na provozní činnost</t>
  </si>
  <si>
    <t>provozní náklady</t>
  </si>
  <si>
    <t>realizace programu městské televize, licence, poplatky OSA a další</t>
  </si>
  <si>
    <t>rozšiřování a úpravy sítě  VO</t>
  </si>
  <si>
    <t>projekty všeobecně + podklady pro dotace</t>
  </si>
  <si>
    <t>výkupy pozemků</t>
  </si>
  <si>
    <t>náklady související s provozem ČOV na Hájově</t>
  </si>
  <si>
    <t>Hlášení - městský rozhlas</t>
  </si>
  <si>
    <t>Odvod z výtěžku z provozování VHP</t>
  </si>
  <si>
    <t xml:space="preserve"> </t>
  </si>
  <si>
    <t>Daň z příjmu fyzických osob z kapitálových výnosů</t>
  </si>
  <si>
    <t>Správní poplatky (stavební úřad, matrika, životní prostředí)</t>
  </si>
  <si>
    <t>Místní poplatek ze psů</t>
  </si>
  <si>
    <t>Místní poplatek ze užívání veř.prostr.</t>
  </si>
  <si>
    <t>Poplatek za likvidaci komunálního odpadu</t>
  </si>
  <si>
    <t>Příjmy z prodeje dřeva z městských lesů</t>
  </si>
  <si>
    <t>Cestovní ruch, turismus (prodej pohlednic, map a letáků)</t>
  </si>
  <si>
    <t>Záležitosti kultury - příjmy u kult.akcí</t>
  </si>
  <si>
    <t>Úroky z finančních prostředků v bance</t>
  </si>
  <si>
    <t xml:space="preserve">příspěvky(granty) </t>
  </si>
  <si>
    <t>MŠ Pionýrů - příspěvek na provozní činnost</t>
  </si>
  <si>
    <t>ZŠ Jičínská - příspěvek na provozní činnost</t>
  </si>
  <si>
    <t>komunitní plánování sociálních služeb ve městě</t>
  </si>
  <si>
    <t>Položka</t>
  </si>
  <si>
    <t>Text</t>
  </si>
  <si>
    <t>1.</t>
  </si>
  <si>
    <t>Daňové příjmy:</t>
  </si>
  <si>
    <t>Dotace na realizaci piaristických zahrad</t>
  </si>
  <si>
    <t>dohody o provedení práce</t>
  </si>
  <si>
    <t>družební styk</t>
  </si>
  <si>
    <t>dílčí úpravy plynovodních řádů v majetku města</t>
  </si>
  <si>
    <t>ostatní náklady v rámci MPR</t>
  </si>
  <si>
    <t>rekonstrukce části ul. Úzké</t>
  </si>
  <si>
    <t>ZŠ Dukelská - energetická opatření</t>
  </si>
  <si>
    <t>turistické informační centrum - PD interiéry, stavební úpravy</t>
  </si>
  <si>
    <t>Neinvestiční přijaté transfery ze státního rozpočtu v rámci souhrnného dotačního vztahu</t>
  </si>
  <si>
    <t>kulturní akce včetně služeb</t>
  </si>
  <si>
    <t>školení</t>
  </si>
  <si>
    <t>Platby daní a poplatků státnímu rozpočtu</t>
  </si>
  <si>
    <t>příspěvek na provoz Pečovatelské služby</t>
  </si>
  <si>
    <t xml:space="preserve">opravy a údržba budovy radnice </t>
  </si>
  <si>
    <t>energie - radnice</t>
  </si>
  <si>
    <t>Odborné sociální poradenství</t>
  </si>
  <si>
    <t>náhrady mezd v době nemoci</t>
  </si>
  <si>
    <t xml:space="preserve">Příjmy z nájmu obecních bytů a nebytových prostor </t>
  </si>
  <si>
    <t>Ostatní služby a činnosti v oblasti soc. prevence</t>
  </si>
  <si>
    <t>úhrada výdajů souvisejících s výkonem opatrovnictví</t>
  </si>
  <si>
    <t>koupaliště - provozní náklady</t>
  </si>
  <si>
    <t>ZŠ Npor. Loma - energetická opatření</t>
  </si>
  <si>
    <t>Zachování a obnova kult. památek - ORM</t>
  </si>
  <si>
    <t>rekonstrukce VO na sídlišti Benátky - PD</t>
  </si>
  <si>
    <t>veřejná finanční podpora</t>
  </si>
  <si>
    <t>Uhrazené úroky z přijatého úvěru</t>
  </si>
  <si>
    <t>Daň z příjmu fyzických osob ze závislé činnosti a funk.požitků</t>
  </si>
  <si>
    <t>ostatní finanční operace - platba DPH na FÚ</t>
  </si>
  <si>
    <t>Provoz veřejné silniční dopravy</t>
  </si>
  <si>
    <t>Kanalizace</t>
  </si>
  <si>
    <t>Úpravy drobných vodních toků</t>
  </si>
  <si>
    <t>Mateřské školy</t>
  </si>
  <si>
    <t xml:space="preserve">Základní školy </t>
  </si>
  <si>
    <t>Školní jídelny</t>
  </si>
  <si>
    <t>Městská televize a městský rozhlas</t>
  </si>
  <si>
    <t>Měsíčník</t>
  </si>
  <si>
    <t>Sbor pro občanské záležitosti</t>
  </si>
  <si>
    <t>Zájmová činnost</t>
  </si>
  <si>
    <t>Veřejné osvětlení</t>
  </si>
  <si>
    <t>Pohřebnictví</t>
  </si>
  <si>
    <t>Neinvestiční dotace na zabezpečení akceschopnosti JSDH</t>
  </si>
  <si>
    <t>Výstavba a údržba inž.sítí</t>
  </si>
  <si>
    <t>Územní plánování + projekční práce</t>
  </si>
  <si>
    <t>Komunální služby,územní rozvoj</t>
  </si>
  <si>
    <t>Sběr a svoz komunálních odpadů</t>
  </si>
  <si>
    <t>Splátky úvěru z roku 2012</t>
  </si>
  <si>
    <t>energie - č.p.118</t>
  </si>
  <si>
    <t>Příjmy z prodeje krátk. a drobného dlouhodobého majetku</t>
  </si>
  <si>
    <t>Splátky úvěru z roku 2008</t>
  </si>
  <si>
    <t>Splátky úvěru z roku 2010</t>
  </si>
  <si>
    <t>údržba střešní krytiny Rodného domku S. Freuda</t>
  </si>
  <si>
    <t>pořízení psích známek a sáčků</t>
  </si>
  <si>
    <t>Daň z příjmu právnických osob za obce</t>
  </si>
  <si>
    <t>Sankční platby přijaté od jiných subjektů</t>
  </si>
  <si>
    <t>Elektronické aukce</t>
  </si>
  <si>
    <t>srážková voda na parkovišti (před DPS)</t>
  </si>
  <si>
    <t>Daň z příjmu právnických osob</t>
  </si>
  <si>
    <t>Daň z nemovitostí</t>
  </si>
  <si>
    <t>Daň z přidané hodnoty</t>
  </si>
  <si>
    <t>2.</t>
  </si>
  <si>
    <t>nájmy pozemků placené městem</t>
  </si>
  <si>
    <t>infokanál</t>
  </si>
  <si>
    <t>pohoštění a věcné dary</t>
  </si>
  <si>
    <t>revize radnice</t>
  </si>
  <si>
    <t>Dotace na pořízení kompostérů</t>
  </si>
  <si>
    <t>Dotace na výstavbu lávky</t>
  </si>
  <si>
    <t>Městská policie - pokuty</t>
  </si>
  <si>
    <t>Příjem z věcných břemen</t>
  </si>
  <si>
    <t>příprava rekultivace skládky Skotnice</t>
  </si>
  <si>
    <t>dárkové poukázky pro výherce webových fotosoutěží</t>
  </si>
  <si>
    <t>Příjmy z pronájmu na Hájově</t>
  </si>
  <si>
    <t>Příjmy z poskytování služeb - výběr vstupného na Hájově</t>
  </si>
  <si>
    <t>4.</t>
  </si>
  <si>
    <t>Kapitálové příjmy:</t>
  </si>
  <si>
    <t xml:space="preserve">                                                                                                                             </t>
  </si>
  <si>
    <t>Par.</t>
  </si>
  <si>
    <t>Celospolečenské funkce lesů</t>
  </si>
  <si>
    <t>Silnice</t>
  </si>
  <si>
    <t>Záležitosti pozemních komunikací</t>
  </si>
  <si>
    <t>Pojištění funkčně nespecifikované - souhrnné pojištění</t>
  </si>
  <si>
    <t>společenské akce ve školství</t>
  </si>
  <si>
    <t>úpravy drobných vodních toků</t>
  </si>
  <si>
    <t>sociální fond</t>
  </si>
  <si>
    <t>Rozpočtové příjmy</t>
  </si>
  <si>
    <t xml:space="preserve">Rozpočtové výdaje </t>
  </si>
  <si>
    <t>Činnost muzeí a galerií</t>
  </si>
  <si>
    <t>platba firmě  za odvoz TDO</t>
  </si>
  <si>
    <t>Příjem ze vstupného v rodném domku S. Freuda</t>
  </si>
  <si>
    <t>Příjmy z pronájmu ostatních nemovitostí a jejich částí</t>
  </si>
  <si>
    <t>opravy místních komunikací (svislé a vodorovné dopravní značení)</t>
  </si>
  <si>
    <t>program prevence kriminality</t>
  </si>
  <si>
    <t>opravy a údržba</t>
  </si>
  <si>
    <t xml:space="preserve">MŠ Kamarád - příspěvek na provozní činnost </t>
  </si>
  <si>
    <t>Příjmy z podílu na zisku a dividend</t>
  </si>
  <si>
    <t>Technické služby - příspěvek na investice</t>
  </si>
  <si>
    <t>rekonstrukce kanalizace na ulici Myslbekově - projektová dokumentace</t>
  </si>
  <si>
    <t>KD Příbor - interiéry</t>
  </si>
  <si>
    <t>zástavba lokality za školou Npor. Loma - dokumentace pro stavební povolení</t>
  </si>
  <si>
    <t>zástavba lokality za školou Npor. Loma - dokumentace pro stavební povolení - protipovodňová opatření</t>
  </si>
  <si>
    <t>Odvod z investičního fondu Technických služeb</t>
  </si>
  <si>
    <t>kontrolní číslo</t>
  </si>
  <si>
    <t>sítě městského rozhlasu</t>
  </si>
  <si>
    <t>Dotace na zateplení ZŠ Npor. Loma</t>
  </si>
  <si>
    <t>Dotace na zateplení bývalé ZŠ Dukelská</t>
  </si>
  <si>
    <t>program regenerace MPR - prostředky města</t>
  </si>
  <si>
    <t>Středisko volného času Luna - příspěvek na provozní činnost</t>
  </si>
  <si>
    <t xml:space="preserve">Využití volného času dětí a mládeže </t>
  </si>
  <si>
    <t>Sběr a svoz odpadů - přijaté nekap.příspěvky (za třídění odpadu)</t>
  </si>
  <si>
    <t>činnost dětského zastupitelstva</t>
  </si>
  <si>
    <t>VFP</t>
  </si>
  <si>
    <t>webové stránky města vč.poplatku</t>
  </si>
  <si>
    <t>Činnost místní správy - Kancelář vedení města</t>
  </si>
  <si>
    <t>Z tuzemska :</t>
  </si>
  <si>
    <t>výdaje spojené s pořízením znal.posudků a PD (SÚ)</t>
  </si>
  <si>
    <t>poplatky související s majetkem města (OFK)</t>
  </si>
  <si>
    <t>PD stavebních úprav lávky přes Lubinu</t>
  </si>
  <si>
    <t>Odvody za odnětí půdy ze zemědělského půdního fondu</t>
  </si>
  <si>
    <t>Městské inf.centrum-občanský servis (kopírování, internet atd.)</t>
  </si>
  <si>
    <t>Platba od SMMP - za umístění systému pro provozování spol.antény</t>
  </si>
  <si>
    <t>KD Příbor - rekonstrukce</t>
  </si>
  <si>
    <t>příspěvky společenským org. na základě schv. podmínek</t>
  </si>
  <si>
    <t>poplatek za provozování kanalizace na ul. Hukvaldská a Myslbekova</t>
  </si>
  <si>
    <t>turistické informační centrum - vybavení, expozice</t>
  </si>
  <si>
    <t>pasport budov ve vlastnictví města</t>
  </si>
  <si>
    <t>pasport + manuál veřejného prostranství</t>
  </si>
  <si>
    <t>elektronická aukce - EE</t>
  </si>
  <si>
    <t>elektronická aukce - plyn</t>
  </si>
  <si>
    <t>poplatky souv. s nakládáním a prodejem majetku (OISM)</t>
  </si>
  <si>
    <t>výpočetní technika - diskové pole</t>
  </si>
  <si>
    <t>umělecká díla a předměty - vybavení nových prostor</t>
  </si>
  <si>
    <t>Ochrana obyvatelstva</t>
  </si>
  <si>
    <t>příprava na krizové situace</t>
  </si>
  <si>
    <t>řešení krizových situací a odstraňování následků</t>
  </si>
  <si>
    <t>přibližování a těžba dřeva, pěstební a výchovné práce, ost. služby, ostatní náklady - chemikálie, nákup sazenic, provoz auta, oprava cest a oplocenek atd.</t>
  </si>
  <si>
    <t>Finanční vypořádání z roku předcházejícího (vratky účelových dotací)</t>
  </si>
  <si>
    <t xml:space="preserve">údržba svozových míst </t>
  </si>
  <si>
    <t>Městská knihovna - vyúčtování energií</t>
  </si>
  <si>
    <t>Budova MÚ Příbor - vyúčtování energií</t>
  </si>
  <si>
    <t>OV Hájov - vyúčtování energií</t>
  </si>
  <si>
    <t>Koupaliště - vyúčtování energií</t>
  </si>
  <si>
    <t>Hasičská zbrojnice - vyúčtování energií</t>
  </si>
  <si>
    <t>Klub důchodců na náměstí - vyúčtování energií</t>
  </si>
  <si>
    <t>Rodný domek S. Freuda - vyúčtování ebergií</t>
  </si>
  <si>
    <t>Budova čp. 118, ul. Freudova - vyúčtování energií</t>
  </si>
  <si>
    <t>Piaristický klášter - škodní událost</t>
  </si>
  <si>
    <t>Česká spořitelna - vyúčtování energií</t>
  </si>
  <si>
    <t>Česká spořitelna - vyúčtování služeb</t>
  </si>
  <si>
    <t>Vyúčtování zálohy na zhotovení přeložky Příbor - Prchalov</t>
  </si>
  <si>
    <t>Příjem od Agnes - platby za energie</t>
  </si>
  <si>
    <t>prodloužení chodníku na ul. Jičínská</t>
  </si>
  <si>
    <t>lávka přes obchvat - výstavba</t>
  </si>
  <si>
    <t>PD výstavby chodníku na ul. Kpt. Jaroše</t>
  </si>
  <si>
    <t>PD nasvětlení přechodů</t>
  </si>
  <si>
    <t>autobusová zastávka Příbor - Točna</t>
  </si>
  <si>
    <t>ZŠ Npor. Loma - stavební úpravy sociálního zařízení</t>
  </si>
  <si>
    <t xml:space="preserve">KD na Hájově - 4. etapa - další etapa rekonstrukce </t>
  </si>
  <si>
    <t>projekt revitalizace objektu č.p. 245 a 247 na ul. Jičínská</t>
  </si>
  <si>
    <t>kabelizace rozvodů VO na Prchalově</t>
  </si>
  <si>
    <t>městský mobiliář</t>
  </si>
  <si>
    <t>revitalizace hasičské zbrojnice na ul. Sv. Čecha</t>
  </si>
  <si>
    <t>aktualizace studie - řešení odkanalizování Prchalova</t>
  </si>
  <si>
    <t>zhotovení uměleckého díla - příborský rodák - akademický sochař Juráň</t>
  </si>
  <si>
    <t>studie stavebních úprav ulic B. Buska, U Brány</t>
  </si>
  <si>
    <t>územní studie</t>
  </si>
  <si>
    <t>realizační projekt úprav břehů a okolí Lubiny</t>
  </si>
  <si>
    <t>realizace aleje ke sv. Jánu</t>
  </si>
  <si>
    <t>finanční dar - Řemeslo má zlaté dno</t>
  </si>
  <si>
    <t>Záležitosti kultury - dary</t>
  </si>
  <si>
    <t>lávka přes Lubinu - architektonická soutěž o návrh</t>
  </si>
  <si>
    <t>stavební úpravy kompostárny</t>
  </si>
  <si>
    <t>domácí kompostování</t>
  </si>
  <si>
    <t>zpracování Plánu odpadového hospodářství 2016-2020</t>
  </si>
  <si>
    <t>aktualizace protipovodňového plánu</t>
  </si>
  <si>
    <t>poplatky, propagace, prezentace</t>
  </si>
  <si>
    <t>parkoviště u hřbitova</t>
  </si>
  <si>
    <t>úprava povrchů ulic Křivá, Tržní a Pod Hradbami</t>
  </si>
  <si>
    <t>Výstavba a údržba místních inženýrských sítí</t>
  </si>
  <si>
    <t>dotace na zabezpečení územně dopravní obslužnosti</t>
  </si>
  <si>
    <t>Piaristický klášter - vyúčtování energií (Muzeum, byt, ZUŠ, úřad)</t>
  </si>
  <si>
    <t>Městská knihovna - příjem ze zápisného, pokut, prodej knih</t>
  </si>
  <si>
    <t>Záležitosti sdělovacích prostředků</t>
  </si>
  <si>
    <t>rekonstrukce rozvaděčů, kontroly sloupů</t>
  </si>
  <si>
    <t>finanční dar - Nadační fond Gaudeamus</t>
  </si>
  <si>
    <t>spoluúčast na nákupu hasičského auta</t>
  </si>
  <si>
    <t>příspěvek - TJ Sokol</t>
  </si>
  <si>
    <t>Příjmová část rozpočtu města Příbora na rok 2015</t>
  </si>
  <si>
    <t>Výdajová část rozpočtu města Příbora na rok 2015</t>
  </si>
  <si>
    <t>Třídy 8 - financování v rozpočtu města Příbora na rok 2015</t>
  </si>
  <si>
    <t>Příjmy z pronájmu ostatních nemovitostí a jejich částí - krátkod.pronájem v PK</t>
  </si>
  <si>
    <t>Pojistná náhrada</t>
  </si>
  <si>
    <t>Ostatní záležitosti pozemních komunikací</t>
  </si>
  <si>
    <t>Úhrada exekučních nákladů dlužníky (odpady)</t>
  </si>
  <si>
    <t>Dotace na MPR</t>
  </si>
  <si>
    <t>Ostatní nedaňové příjmy slevenky</t>
  </si>
  <si>
    <t>Ostatní příjmy jinde nezařazené záchytka</t>
  </si>
  <si>
    <t>Úhrada ex. nákladů a nákladů řízení</t>
  </si>
  <si>
    <t>Škodní událost - zcizené kontejnery</t>
  </si>
  <si>
    <t>Dotace na program prevence kriminality</t>
  </si>
  <si>
    <t>Krizové řízení na územní úrovni</t>
  </si>
  <si>
    <t>zástavba lokality za školou Npor. Loma - projektová dokumentace</t>
  </si>
  <si>
    <t>dotační titul - značení jízdních kol (23+7)</t>
  </si>
  <si>
    <t>ZŠ Jičínská - studie učebny v půdním prostoru</t>
  </si>
  <si>
    <t>památník letců MIG 15 - doplnění znaků a jmen letců</t>
  </si>
  <si>
    <t>program regenerace MPR - dotace</t>
  </si>
  <si>
    <t>oprava fasády čp. 9</t>
  </si>
  <si>
    <t>Změny technologií vytápení - sankční platby</t>
  </si>
  <si>
    <t>Sběr a svoz ostatních odpadů - pokuta</t>
  </si>
  <si>
    <t>rezerva v rozpočtu</t>
  </si>
  <si>
    <t>Ostatní záležitosti pozemních komunikací - pokuta</t>
  </si>
  <si>
    <t>MŠ Kamarád - rekonstrukce kotelny</t>
  </si>
  <si>
    <t>pořízení mobilní kamery</t>
  </si>
  <si>
    <t>koupaliště - projekt na opravu pochozích ploch, chodníků a mobiliáře</t>
  </si>
  <si>
    <t>Ostatní správa v průmyslu, obchodu a stav. - sankční platba</t>
  </si>
  <si>
    <t>VFP - přijaté vratky transferů</t>
  </si>
  <si>
    <t>herní prvky</t>
  </si>
  <si>
    <t>Dotace na výkon sociální práce v souladu se zákonem o sociálních službách</t>
  </si>
  <si>
    <t>Dotace turistickému informačnímu centru</t>
  </si>
  <si>
    <t>Dotace v rámci Operačního programu Vzdělávání pro kokurenceschopnost - ZŠ Jičínská</t>
  </si>
  <si>
    <t>Dotace v rámci Operačního programu Vzdělávání pro kokurenceschopnost - ZŠ Npor. Loma</t>
  </si>
  <si>
    <t xml:space="preserve">ZŠ Jičínská - dotace v rámci Operačního programu Vzdělávání pro kokurenceschopnost </t>
  </si>
  <si>
    <t>ZŠ Npor. Loma - dotace v rámci Operačního programu Vzdělávání pro kokurenceschopnost</t>
  </si>
  <si>
    <t>KD Příbor - rekonstrukce + interiéry</t>
  </si>
  <si>
    <t>výkon sociální práce v souladu se zákonem o sociálních službách - čerpání dotace</t>
  </si>
  <si>
    <t>podpora Turistického informačního centra - čerpání dotace</t>
  </si>
  <si>
    <t>materiál,vybavení - drobný majetek</t>
  </si>
  <si>
    <t>Neinvestiční dotace na podporu hospodaření v lesích</t>
  </si>
  <si>
    <t>Odvod z investičního fondu ZŠ Npor. Loma</t>
  </si>
  <si>
    <t>ZŠ Npor. Loma - škodní událost</t>
  </si>
  <si>
    <t>ZŠ Npor. Loma - oprava podlahové krytiny v tělocvičně</t>
  </si>
  <si>
    <t>Celospolečenské funkce lesů - přijaté škody a náhrady</t>
  </si>
  <si>
    <t>Městský rozhlas - škodní událost</t>
  </si>
  <si>
    <t>platba daně z příjmu právnických osob</t>
  </si>
  <si>
    <t>geografický informační systém</t>
  </si>
  <si>
    <t>koncepce tepelného hospodářství</t>
  </si>
  <si>
    <t>studie proveditelnosti sanace sesuvu v místní části Hájov + realizace</t>
  </si>
  <si>
    <t>PD SÚ radnice - energetické úspory</t>
  </si>
  <si>
    <t>SÚ obecního domu na Prchalově</t>
  </si>
  <si>
    <t>oprava VVS (zásah bleskem) - Prchalov</t>
  </si>
  <si>
    <t>ZŠ Jičínská - snížení energetické náročnosti budovy</t>
  </si>
  <si>
    <t>Dotace v rámci Operačního programu Vzdělávání pro kokurenceschopnost - ZŠ Npor. Loma (Dílny nás baví 2015)</t>
  </si>
  <si>
    <t>ZŠ Npor. Loma - dotace v rámci Operačního programu Vzdělávání pro kokurenceschopnost - Dílny nás baví 2015</t>
  </si>
  <si>
    <t>odvod FÚ za porušení rozpočtové kázně</t>
  </si>
  <si>
    <t>Neinvestiční dotace od RR - pro ZŠ Jičínskou</t>
  </si>
  <si>
    <t>ZŠ Jičínská - dotace z RR na úpravu fyziky a chemie pro 21. století</t>
  </si>
  <si>
    <t>schválená 5. změna - ZM 17.12.2015</t>
  </si>
  <si>
    <t>schválená 5. změna financování - ZM 17.12.2015</t>
  </si>
  <si>
    <t>příspěvek - TJ Příbor</t>
  </si>
  <si>
    <t>v Kč</t>
  </si>
  <si>
    <t>Vratka účelových prostředků od ZŠ Jičínská</t>
  </si>
  <si>
    <t>pojistná náhrada</t>
  </si>
  <si>
    <t>stav k 31.12.2015</t>
  </si>
  <si>
    <t>kursové rozdíly ve výdajích</t>
  </si>
  <si>
    <t>2111,2132,2141,2212</t>
  </si>
  <si>
    <t>Operace z peněžních účtů organizace nemající charakter příjmů a výdajů</t>
  </si>
  <si>
    <t>likvidace místa pro přecházení přes obchvat</t>
  </si>
</sst>
</file>

<file path=xl/styles.xml><?xml version="1.0" encoding="utf-8"?>
<styleSheet xmlns="http://schemas.openxmlformats.org/spreadsheetml/2006/main">
  <fonts count="40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4"/>
      <name val="Calibri"/>
      <family val="2"/>
      <charset val="238"/>
    </font>
    <font>
      <sz val="10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b/>
      <sz val="10"/>
      <name val="Calibri"/>
      <family val="2"/>
      <charset val="238"/>
    </font>
    <font>
      <i/>
      <sz val="8"/>
      <name val="Calibri"/>
      <family val="2"/>
      <charset val="238"/>
    </font>
    <font>
      <b/>
      <i/>
      <sz val="10"/>
      <name val="Calibri"/>
      <family val="2"/>
      <charset val="238"/>
    </font>
    <font>
      <b/>
      <i/>
      <sz val="8"/>
      <name val="Calibri"/>
      <family val="2"/>
      <charset val="238"/>
    </font>
    <font>
      <i/>
      <sz val="7"/>
      <name val="Calibri"/>
      <family val="2"/>
      <charset val="238"/>
    </font>
    <font>
      <i/>
      <sz val="10"/>
      <name val="Calibri"/>
      <family val="2"/>
      <charset val="238"/>
    </font>
    <font>
      <sz val="20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i/>
      <sz val="9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12"/>
      <name val="Calibri"/>
      <family val="2"/>
      <charset val="238"/>
    </font>
    <font>
      <sz val="9"/>
      <color indexed="12"/>
      <name val="Calibri"/>
      <family val="2"/>
      <charset val="238"/>
    </font>
    <font>
      <sz val="9"/>
      <color indexed="10"/>
      <name val="Calibri"/>
      <family val="2"/>
      <charset val="238"/>
    </font>
    <font>
      <b/>
      <sz val="9"/>
      <color indexed="10"/>
      <name val="Calibri"/>
      <family val="2"/>
      <charset val="238"/>
    </font>
    <font>
      <i/>
      <sz val="9"/>
      <name val="Calibri"/>
      <family val="2"/>
      <charset val="238"/>
    </font>
    <font>
      <sz val="7"/>
      <name val="Calibri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73"/>
      </patternFill>
    </fill>
    <fill>
      <patternFill patternType="solid">
        <fgColor indexed="9"/>
        <bgColor indexed="73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6" fillId="15" borderId="0" applyNumberFormat="0" applyBorder="0" applyAlignment="0" applyProtection="0"/>
    <xf numFmtId="0" fontId="16" fillId="16" borderId="1" applyNumberFormat="0" applyAlignment="0" applyProtection="0"/>
    <xf numFmtId="0" fontId="5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17" borderId="6" applyNumberFormat="0" applyAlignment="0" applyProtection="0"/>
    <xf numFmtId="0" fontId="6" fillId="15" borderId="0" applyNumberFormat="0" applyBorder="0" applyAlignment="0" applyProtection="0"/>
    <xf numFmtId="0" fontId="15" fillId="7" borderId="1" applyNumberFormat="0" applyAlignment="0" applyProtection="0"/>
    <xf numFmtId="0" fontId="7" fillId="17" borderId="6" applyNumberFormat="0" applyAlignment="0" applyProtection="0"/>
    <xf numFmtId="0" fontId="13" fillId="0" borderId="7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" fillId="4" borderId="8" applyNumberFormat="0" applyFont="0" applyAlignment="0" applyProtection="0"/>
    <xf numFmtId="0" fontId="17" fillId="16" borderId="9" applyNumberFormat="0" applyAlignment="0" applyProtection="0"/>
    <xf numFmtId="0" fontId="1" fillId="4" borderId="8" applyNumberFormat="0" applyFont="0" applyAlignment="0" applyProtection="0"/>
    <xf numFmtId="0" fontId="13" fillId="0" borderId="7" applyNumberFormat="0" applyFill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15" fillId="7" borderId="1" applyNumberFormat="0" applyAlignment="0" applyProtection="0"/>
    <xf numFmtId="0" fontId="16" fillId="16" borderId="1" applyNumberFormat="0" applyAlignment="0" applyProtection="0"/>
    <xf numFmtId="0" fontId="17" fillId="16" borderId="9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</cellStyleXfs>
  <cellXfs count="134">
    <xf numFmtId="0" fontId="0" fillId="0" borderId="0" xfId="0"/>
    <xf numFmtId="0" fontId="19" fillId="0" borderId="0" xfId="0" applyNumberFormat="1" applyFont="1"/>
    <xf numFmtId="0" fontId="20" fillId="0" borderId="0" xfId="0" applyFont="1"/>
    <xf numFmtId="0" fontId="20" fillId="0" borderId="0" xfId="0" applyNumberFormat="1" applyFont="1"/>
    <xf numFmtId="0" fontId="21" fillId="0" borderId="0" xfId="0" applyNumberFormat="1" applyFont="1"/>
    <xf numFmtId="0" fontId="22" fillId="0" borderId="0" xfId="0" applyFont="1"/>
    <xf numFmtId="0" fontId="22" fillId="0" borderId="0" xfId="0" applyNumberFormat="1" applyFont="1"/>
    <xf numFmtId="0" fontId="21" fillId="0" borderId="0" xfId="0" applyFont="1" applyAlignment="1">
      <alignment horizontal="center"/>
    </xf>
    <xf numFmtId="0" fontId="23" fillId="0" borderId="0" xfId="0" applyFont="1"/>
    <xf numFmtId="0" fontId="20" fillId="0" borderId="0" xfId="0" applyFont="1" applyBorder="1"/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0" fillId="18" borderId="10" xfId="0" applyFont="1" applyFill="1" applyBorder="1" applyAlignment="1">
      <alignment wrapText="1"/>
    </xf>
    <xf numFmtId="4" fontId="27" fillId="0" borderId="0" xfId="0" applyNumberFormat="1" applyFont="1" applyAlignment="1">
      <alignment horizontal="right"/>
    </xf>
    <xf numFmtId="0" fontId="28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9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0" fillId="0" borderId="0" xfId="0" applyFont="1" applyAlignment="1">
      <alignment horizontal="center"/>
    </xf>
    <xf numFmtId="4" fontId="20" fillId="0" borderId="0" xfId="0" applyNumberFormat="1" applyFont="1" applyFill="1" applyBorder="1" applyAlignment="1">
      <alignment horizontal="right"/>
    </xf>
    <xf numFmtId="4" fontId="22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/>
    <xf numFmtId="4" fontId="22" fillId="0" borderId="0" xfId="0" applyNumberFormat="1" applyFont="1" applyAlignment="1">
      <alignment horizontal="center"/>
    </xf>
    <xf numFmtId="4" fontId="21" fillId="0" borderId="0" xfId="0" applyNumberFormat="1" applyFont="1" applyAlignment="1">
      <alignment horizontal="center"/>
    </xf>
    <xf numFmtId="0" fontId="30" fillId="0" borderId="0" xfId="0" applyFont="1"/>
    <xf numFmtId="0" fontId="30" fillId="18" borderId="10" xfId="0" applyFont="1" applyFill="1" applyBorder="1" applyAlignment="1">
      <alignment horizontal="center" vertical="center"/>
    </xf>
    <xf numFmtId="0" fontId="31" fillId="18" borderId="10" xfId="0" applyFont="1" applyFill="1" applyBorder="1" applyAlignment="1">
      <alignment horizontal="center" vertical="center"/>
    </xf>
    <xf numFmtId="2" fontId="31" fillId="18" borderId="10" xfId="0" applyNumberFormat="1" applyFont="1" applyFill="1" applyBorder="1" applyAlignment="1">
      <alignment horizontal="center" vertical="center" wrapText="1"/>
    </xf>
    <xf numFmtId="0" fontId="31" fillId="18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/>
    <xf numFmtId="0" fontId="32" fillId="0" borderId="0" xfId="0" applyFont="1"/>
    <xf numFmtId="0" fontId="30" fillId="0" borderId="0" xfId="0" applyFont="1" applyAlignment="1">
      <alignment wrapText="1"/>
    </xf>
    <xf numFmtId="0" fontId="30" fillId="0" borderId="10" xfId="0" applyFont="1" applyBorder="1" applyAlignment="1">
      <alignment horizontal="center"/>
    </xf>
    <xf numFmtId="0" fontId="31" fillId="18" borderId="10" xfId="0" applyFont="1" applyFill="1" applyBorder="1" applyAlignment="1">
      <alignment horizontal="right" vertical="center"/>
    </xf>
    <xf numFmtId="0" fontId="30" fillId="0" borderId="0" xfId="0" applyFont="1" applyFill="1"/>
    <xf numFmtId="0" fontId="31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center" vertical="center" wrapText="1"/>
    </xf>
    <xf numFmtId="4" fontId="30" fillId="0" borderId="0" xfId="0" applyNumberFormat="1" applyFont="1"/>
    <xf numFmtId="0" fontId="30" fillId="0" borderId="0" xfId="0" applyFont="1" applyBorder="1"/>
    <xf numFmtId="4" fontId="31" fillId="0" borderId="0" xfId="0" applyNumberFormat="1" applyFont="1"/>
    <xf numFmtId="0" fontId="23" fillId="18" borderId="10" xfId="0" applyFont="1" applyFill="1" applyBorder="1"/>
    <xf numFmtId="0" fontId="20" fillId="18" borderId="10" xfId="0" applyFont="1" applyFill="1" applyBorder="1"/>
    <xf numFmtId="0" fontId="23" fillId="18" borderId="11" xfId="0" applyFont="1" applyFill="1" applyBorder="1"/>
    <xf numFmtId="0" fontId="23" fillId="18" borderId="12" xfId="0" applyFont="1" applyFill="1" applyBorder="1"/>
    <xf numFmtId="4" fontId="20" fillId="0" borderId="0" xfId="0" applyNumberFormat="1" applyFont="1"/>
    <xf numFmtId="4" fontId="24" fillId="0" borderId="0" xfId="0" applyNumberFormat="1" applyFont="1"/>
    <xf numFmtId="4" fontId="30" fillId="0" borderId="0" xfId="0" applyNumberFormat="1" applyFont="1" applyFill="1"/>
    <xf numFmtId="0" fontId="22" fillId="18" borderId="10" xfId="0" applyFont="1" applyFill="1" applyBorder="1" applyAlignment="1">
      <alignment horizontal="center" vertical="center" wrapText="1"/>
    </xf>
    <xf numFmtId="0" fontId="23" fillId="19" borderId="10" xfId="0" applyFont="1" applyFill="1" applyBorder="1"/>
    <xf numFmtId="0" fontId="23" fillId="19" borderId="10" xfId="0" applyFont="1" applyFill="1" applyBorder="1" applyAlignment="1">
      <alignment horizontal="center"/>
    </xf>
    <xf numFmtId="0" fontId="20" fillId="19" borderId="10" xfId="0" applyFont="1" applyFill="1" applyBorder="1"/>
    <xf numFmtId="2" fontId="23" fillId="19" borderId="10" xfId="0" applyNumberFormat="1" applyFont="1" applyFill="1" applyBorder="1" applyAlignment="1">
      <alignment wrapText="1"/>
    </xf>
    <xf numFmtId="0" fontId="23" fillId="16" borderId="10" xfId="0" applyFont="1" applyFill="1" applyBorder="1" applyAlignment="1">
      <alignment horizontal="right"/>
    </xf>
    <xf numFmtId="0" fontId="20" fillId="16" borderId="10" xfId="0" applyFont="1" applyFill="1" applyBorder="1"/>
    <xf numFmtId="0" fontId="20" fillId="16" borderId="10" xfId="0" applyFont="1" applyFill="1" applyBorder="1" applyAlignment="1">
      <alignment horizontal="right"/>
    </xf>
    <xf numFmtId="2" fontId="20" fillId="16" borderId="10" xfId="0" applyNumberFormat="1" applyFont="1" applyFill="1" applyBorder="1" applyAlignment="1">
      <alignment wrapText="1"/>
    </xf>
    <xf numFmtId="4" fontId="20" fillId="0" borderId="10" xfId="0" applyNumberFormat="1" applyFont="1" applyBorder="1"/>
    <xf numFmtId="0" fontId="20" fillId="0" borderId="10" xfId="0" applyFont="1" applyBorder="1"/>
    <xf numFmtId="2" fontId="20" fillId="0" borderId="10" xfId="0" applyNumberFormat="1" applyFont="1" applyBorder="1" applyAlignment="1">
      <alignment wrapText="1"/>
    </xf>
    <xf numFmtId="2" fontId="20" fillId="16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right"/>
    </xf>
    <xf numFmtId="2" fontId="20" fillId="0" borderId="10" xfId="0" applyNumberFormat="1" applyFont="1" applyBorder="1" applyAlignment="1">
      <alignment horizontal="left" wrapText="1"/>
    </xf>
    <xf numFmtId="0" fontId="23" fillId="16" borderId="10" xfId="0" applyFont="1" applyFill="1" applyBorder="1"/>
    <xf numFmtId="0" fontId="23" fillId="0" borderId="10" xfId="0" applyFont="1" applyFill="1" applyBorder="1" applyAlignment="1">
      <alignment horizontal="center"/>
    </xf>
    <xf numFmtId="0" fontId="23" fillId="20" borderId="10" xfId="0" applyNumberFormat="1" applyFont="1" applyFill="1" applyBorder="1"/>
    <xf numFmtId="0" fontId="23" fillId="20" borderId="10" xfId="0" applyFont="1" applyFill="1" applyBorder="1" applyAlignment="1">
      <alignment wrapText="1"/>
    </xf>
    <xf numFmtId="4" fontId="23" fillId="20" borderId="10" xfId="0" applyNumberFormat="1" applyFont="1" applyFill="1" applyBorder="1"/>
    <xf numFmtId="4" fontId="23" fillId="19" borderId="10" xfId="0" applyNumberFormat="1" applyFont="1" applyFill="1" applyBorder="1"/>
    <xf numFmtId="0" fontId="20" fillId="0" borderId="10" xfId="0" applyFont="1" applyBorder="1" applyAlignment="1">
      <alignment wrapText="1"/>
    </xf>
    <xf numFmtId="0" fontId="23" fillId="21" borderId="10" xfId="0" applyNumberFormat="1" applyFont="1" applyFill="1" applyBorder="1"/>
    <xf numFmtId="0" fontId="20" fillId="21" borderId="10" xfId="0" applyFont="1" applyFill="1" applyBorder="1" applyAlignment="1">
      <alignment wrapText="1"/>
    </xf>
    <xf numFmtId="0" fontId="20" fillId="16" borderId="10" xfId="0" applyNumberFormat="1" applyFont="1" applyFill="1" applyBorder="1"/>
    <xf numFmtId="0" fontId="20" fillId="16" borderId="10" xfId="0" applyFont="1" applyFill="1" applyBorder="1" applyAlignment="1">
      <alignment wrapText="1"/>
    </xf>
    <xf numFmtId="4" fontId="20" fillId="0" borderId="0" xfId="0" applyNumberFormat="1" applyFont="1" applyFill="1" applyBorder="1"/>
    <xf numFmtId="4" fontId="20" fillId="16" borderId="10" xfId="0" applyNumberFormat="1" applyFont="1" applyFill="1" applyBorder="1" applyAlignment="1">
      <alignment wrapText="1"/>
    </xf>
    <xf numFmtId="0" fontId="23" fillId="21" borderId="10" xfId="0" applyFont="1" applyFill="1" applyBorder="1"/>
    <xf numFmtId="0" fontId="20" fillId="0" borderId="10" xfId="0" applyNumberFormat="1" applyFont="1" applyFill="1" applyBorder="1"/>
    <xf numFmtId="0" fontId="20" fillId="0" borderId="10" xfId="0" applyFont="1" applyFill="1" applyBorder="1" applyAlignment="1">
      <alignment wrapText="1"/>
    </xf>
    <xf numFmtId="4" fontId="20" fillId="21" borderId="10" xfId="0" applyNumberFormat="1" applyFont="1" applyFill="1" applyBorder="1" applyAlignment="1">
      <alignment wrapText="1"/>
    </xf>
    <xf numFmtId="0" fontId="20" fillId="22" borderId="10" xfId="0" applyFont="1" applyFill="1" applyBorder="1" applyAlignment="1">
      <alignment horizontal="left" vertical="center" wrapText="1"/>
    </xf>
    <xf numFmtId="0" fontId="23" fillId="21" borderId="0" xfId="0" applyNumberFormat="1" applyFont="1" applyFill="1" applyBorder="1"/>
    <xf numFmtId="4" fontId="20" fillId="21" borderId="0" xfId="0" applyNumberFormat="1" applyFont="1" applyFill="1" applyBorder="1" applyAlignment="1">
      <alignment wrapText="1"/>
    </xf>
    <xf numFmtId="4" fontId="23" fillId="0" borderId="0" xfId="0" applyNumberFormat="1" applyFont="1"/>
    <xf numFmtId="0" fontId="23" fillId="0" borderId="10" xfId="0" applyFont="1" applyBorder="1"/>
    <xf numFmtId="0" fontId="23" fillId="0" borderId="0" xfId="0" applyFont="1" applyBorder="1"/>
    <xf numFmtId="0" fontId="20" fillId="16" borderId="0" xfId="0" applyNumberFormat="1" applyFont="1" applyFill="1" applyBorder="1"/>
    <xf numFmtId="4" fontId="20" fillId="0" borderId="0" xfId="0" applyNumberFormat="1" applyFont="1" applyBorder="1"/>
    <xf numFmtId="0" fontId="20" fillId="0" borderId="10" xfId="0" applyNumberFormat="1" applyFont="1" applyBorder="1"/>
    <xf numFmtId="0" fontId="20" fillId="16" borderId="10" xfId="0" applyFont="1" applyFill="1" applyBorder="1" applyAlignment="1">
      <alignment horizontal="left" wrapText="1"/>
    </xf>
    <xf numFmtId="0" fontId="20" fillId="21" borderId="0" xfId="0" applyFont="1" applyFill="1" applyBorder="1" applyAlignment="1">
      <alignment wrapText="1"/>
    </xf>
    <xf numFmtId="4" fontId="23" fillId="21" borderId="0" xfId="0" applyNumberFormat="1" applyFont="1" applyFill="1" applyBorder="1" applyAlignment="1">
      <alignment wrapText="1"/>
    </xf>
    <xf numFmtId="0" fontId="20" fillId="0" borderId="0" xfId="0" applyNumberFormat="1" applyFont="1" applyBorder="1"/>
    <xf numFmtId="0" fontId="23" fillId="0" borderId="10" xfId="0" applyNumberFormat="1" applyFont="1" applyBorder="1"/>
    <xf numFmtId="0" fontId="23" fillId="0" borderId="10" xfId="0" applyNumberFormat="1" applyFont="1" applyFill="1" applyBorder="1"/>
    <xf numFmtId="4" fontId="20" fillId="0" borderId="10" xfId="0" applyNumberFormat="1" applyFont="1" applyBorder="1" applyAlignment="1">
      <alignment wrapText="1"/>
    </xf>
    <xf numFmtId="0" fontId="20" fillId="16" borderId="0" xfId="0" applyFont="1" applyFill="1" applyBorder="1" applyAlignment="1">
      <alignment wrapText="1"/>
    </xf>
    <xf numFmtId="4" fontId="23" fillId="0" borderId="0" xfId="0" applyNumberFormat="1" applyFont="1" applyFill="1" applyBorder="1" applyAlignment="1">
      <alignment wrapText="1"/>
    </xf>
    <xf numFmtId="4" fontId="20" fillId="0" borderId="0" xfId="0" applyNumberFormat="1" applyFont="1" applyBorder="1" applyAlignment="1">
      <alignment wrapText="1"/>
    </xf>
    <xf numFmtId="0" fontId="23" fillId="21" borderId="10" xfId="0" applyNumberFormat="1" applyFont="1" applyFill="1" applyBorder="1" applyAlignment="1">
      <alignment horizontal="right" vertical="center" wrapText="1"/>
    </xf>
    <xf numFmtId="0" fontId="23" fillId="19" borderId="10" xfId="0" applyFont="1" applyFill="1" applyBorder="1" applyAlignment="1">
      <alignment wrapText="1"/>
    </xf>
    <xf numFmtId="0" fontId="23" fillId="19" borderId="10" xfId="0" applyNumberFormat="1" applyFont="1" applyFill="1" applyBorder="1"/>
    <xf numFmtId="0" fontId="23" fillId="0" borderId="0" xfId="0" applyNumberFormat="1" applyFont="1" applyBorder="1"/>
    <xf numFmtId="0" fontId="23" fillId="18" borderId="10" xfId="0" applyNumberFormat="1" applyFont="1" applyFill="1" applyBorder="1"/>
    <xf numFmtId="4" fontId="23" fillId="18" borderId="10" xfId="0" applyNumberFormat="1" applyFont="1" applyFill="1" applyBorder="1" applyAlignment="1">
      <alignment horizontal="right"/>
    </xf>
    <xf numFmtId="0" fontId="33" fillId="0" borderId="0" xfId="0" applyFont="1" applyAlignment="1">
      <alignment wrapText="1"/>
    </xf>
    <xf numFmtId="0" fontId="23" fillId="0" borderId="10" xfId="0" applyFont="1" applyFill="1" applyBorder="1" applyAlignment="1">
      <alignment wrapText="1"/>
    </xf>
    <xf numFmtId="0" fontId="20" fillId="0" borderId="10" xfId="0" applyNumberFormat="1" applyFont="1" applyFill="1" applyBorder="1" applyAlignment="1">
      <alignment wrapText="1"/>
    </xf>
    <xf numFmtId="0" fontId="23" fillId="0" borderId="10" xfId="0" applyFont="1" applyBorder="1" applyAlignment="1"/>
    <xf numFmtId="0" fontId="20" fillId="0" borderId="10" xfId="0" applyFont="1" applyBorder="1" applyAlignment="1"/>
    <xf numFmtId="4" fontId="23" fillId="18" borderId="13" xfId="0" applyNumberFormat="1" applyFont="1" applyFill="1" applyBorder="1"/>
    <xf numFmtId="0" fontId="24" fillId="0" borderId="0" xfId="0" applyFont="1" applyAlignment="1">
      <alignment horizontal="right"/>
    </xf>
    <xf numFmtId="0" fontId="34" fillId="0" borderId="10" xfId="0" applyFont="1" applyFill="1" applyBorder="1" applyAlignment="1">
      <alignment horizontal="right"/>
    </xf>
    <xf numFmtId="0" fontId="35" fillId="0" borderId="0" xfId="0" applyFont="1" applyFill="1"/>
    <xf numFmtId="4" fontId="30" fillId="0" borderId="0" xfId="0" applyNumberFormat="1" applyFont="1" applyBorder="1"/>
    <xf numFmtId="4" fontId="36" fillId="0" borderId="0" xfId="0" applyNumberFormat="1" applyFont="1"/>
    <xf numFmtId="4" fontId="36" fillId="0" borderId="0" xfId="0" applyNumberFormat="1" applyFont="1" applyFill="1"/>
    <xf numFmtId="4" fontId="37" fillId="0" borderId="0" xfId="0" applyNumberFormat="1" applyFont="1"/>
    <xf numFmtId="4" fontId="30" fillId="0" borderId="10" xfId="0" applyNumberFormat="1" applyFont="1" applyBorder="1"/>
    <xf numFmtId="4" fontId="20" fillId="19" borderId="10" xfId="0" applyNumberFormat="1" applyFont="1" applyFill="1" applyBorder="1"/>
    <xf numFmtId="4" fontId="30" fillId="0" borderId="10" xfId="0" applyNumberFormat="1" applyFont="1" applyFill="1" applyBorder="1"/>
    <xf numFmtId="4" fontId="38" fillId="0" borderId="0" xfId="0" applyNumberFormat="1" applyFont="1"/>
    <xf numFmtId="0" fontId="39" fillId="16" borderId="10" xfId="0" applyFont="1" applyFill="1" applyBorder="1" applyAlignment="1">
      <alignment horizontal="right"/>
    </xf>
    <xf numFmtId="0" fontId="39" fillId="16" borderId="10" xfId="0" applyFont="1" applyFill="1" applyBorder="1" applyAlignment="1">
      <alignment horizontal="right" wrapText="1"/>
    </xf>
    <xf numFmtId="0" fontId="20" fillId="0" borderId="10" xfId="0" applyFont="1" applyFill="1" applyBorder="1"/>
    <xf numFmtId="0" fontId="20" fillId="0" borderId="10" xfId="0" applyFont="1" applyFill="1" applyBorder="1" applyAlignment="1">
      <alignment horizontal="right"/>
    </xf>
    <xf numFmtId="2" fontId="20" fillId="0" borderId="10" xfId="0" applyNumberFormat="1" applyFont="1" applyFill="1" applyBorder="1" applyAlignment="1">
      <alignment wrapText="1"/>
    </xf>
  </cellXfs>
  <cellStyles count="8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 % – Zvýraznění1" xfId="13" builtinId="31" customBuiltin="1"/>
    <cellStyle name="40 % – Zvýraznění2" xfId="14" builtinId="35" customBuiltin="1"/>
    <cellStyle name="40 % – Zvýraznění3" xfId="15" builtinId="39" customBuiltin="1"/>
    <cellStyle name="40 % – Zvýraznění4" xfId="16" builtinId="43" customBuiltin="1"/>
    <cellStyle name="40 % – Zvýraznění5" xfId="17" builtinId="47" customBuiltin="1"/>
    <cellStyle name="40 % – Zvýraznění6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 % – Zvýraznění1" xfId="25" builtinId="32" customBuiltin="1"/>
    <cellStyle name="60 % – Zvýraznění2" xfId="26" builtinId="36" customBuiltin="1"/>
    <cellStyle name="60 % – Zvýraznění3" xfId="27" builtinId="40" customBuiltin="1"/>
    <cellStyle name="60 % – Zvýraznění4" xfId="28" builtinId="44" customBuiltin="1"/>
    <cellStyle name="60 % – Zvýraznění5" xfId="29" builtinId="48" customBuiltin="1"/>
    <cellStyle name="60 % – Zvýraznění6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elkem" xfId="45" builtinId="25" customBuiltin="1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Chybně" xfId="53" builtinId="27" customBuiltin="1"/>
    <cellStyle name="Input" xfId="54"/>
    <cellStyle name="Kontrolní buňka" xfId="55" builtinId="23" customBuiltin="1"/>
    <cellStyle name="Linked Cell" xfId="56"/>
    <cellStyle name="Nadpis 1" xfId="57" builtinId="16" customBuiltin="1"/>
    <cellStyle name="Nadpis 2" xfId="58" builtinId="17" customBuiltin="1"/>
    <cellStyle name="Nadpis 3" xfId="59" builtinId="18" customBuiltin="1"/>
    <cellStyle name="Nadpis 4" xfId="60" builtinId="19" customBuiltin="1"/>
    <cellStyle name="Název" xfId="61" builtinId="15" customBuiltin="1"/>
    <cellStyle name="Neutral" xfId="62"/>
    <cellStyle name="Neutrální" xfId="63" builtinId="28" customBuiltin="1"/>
    <cellStyle name="normální" xfId="0" builtinId="0"/>
    <cellStyle name="Note" xfId="64"/>
    <cellStyle name="Output" xfId="65"/>
    <cellStyle name="Poznámka" xfId="66" builtinId="10" customBuiltin="1"/>
    <cellStyle name="Propojená buňka" xfId="67" builtinId="24" customBuiltin="1"/>
    <cellStyle name="Správně" xfId="68" builtinId="26" customBuiltin="1"/>
    <cellStyle name="Text upozornění" xfId="69" builtinId="11" customBuiltin="1"/>
    <cellStyle name="Title" xfId="70"/>
    <cellStyle name="Total" xfId="71"/>
    <cellStyle name="Vstup" xfId="72" builtinId="20" customBuiltin="1"/>
    <cellStyle name="Výpočet" xfId="73" builtinId="22" customBuiltin="1"/>
    <cellStyle name="Výstup" xfId="74" builtinId="21" customBuiltin="1"/>
    <cellStyle name="Vysvětlující text" xfId="75" builtinId="53" customBuiltin="1"/>
    <cellStyle name="Warning Text" xfId="76"/>
    <cellStyle name="Zvýraznění 1" xfId="77" builtinId="29" customBuiltin="1"/>
    <cellStyle name="Zvýraznění 2" xfId="78" builtinId="33" customBuiltin="1"/>
    <cellStyle name="Zvýraznění 3" xfId="79" builtinId="37" customBuiltin="1"/>
    <cellStyle name="Zvýraznění 4" xfId="80" builtinId="41" customBuiltin="1"/>
    <cellStyle name="Zvýraznění 5" xfId="81" builtinId="45" customBuiltin="1"/>
    <cellStyle name="Zvýraznění 6" xfId="82" builtinId="4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topLeftCell="A78" zoomScaleNormal="100" workbookViewId="0">
      <selection activeCell="F49" sqref="F49"/>
    </sheetView>
  </sheetViews>
  <sheetFormatPr defaultRowHeight="12.75"/>
  <cols>
    <col min="1" max="1" width="2.7109375" style="2" customWidth="1"/>
    <col min="2" max="2" width="5.28515625" style="2" customWidth="1"/>
    <col min="3" max="3" width="7.42578125" style="2" customWidth="1"/>
    <col min="4" max="4" width="50.85546875" style="2" customWidth="1"/>
    <col min="5" max="5" width="14.7109375" style="2" customWidth="1"/>
    <col min="6" max="6" width="13.7109375" style="2" customWidth="1"/>
    <col min="7" max="16384" width="9.140625" style="2"/>
  </cols>
  <sheetData>
    <row r="1" spans="1:6" ht="18.75">
      <c r="A1" s="1" t="s">
        <v>286</v>
      </c>
      <c r="D1" s="3"/>
    </row>
    <row r="2" spans="1:6">
      <c r="A2" s="4"/>
      <c r="B2" s="5"/>
      <c r="C2" s="5"/>
      <c r="D2" s="6"/>
    </row>
    <row r="3" spans="1:6" s="28" customFormat="1" ht="12">
      <c r="E3" s="40" t="s">
        <v>4</v>
      </c>
      <c r="F3" s="40" t="s">
        <v>348</v>
      </c>
    </row>
    <row r="4" spans="1:6" s="33" customFormat="1" ht="39.75" customHeight="1">
      <c r="A4" s="29"/>
      <c r="B4" s="30" t="s">
        <v>176</v>
      </c>
      <c r="C4" s="30" t="s">
        <v>97</v>
      </c>
      <c r="D4" s="31" t="s">
        <v>98</v>
      </c>
      <c r="E4" s="55" t="s">
        <v>345</v>
      </c>
      <c r="F4" s="55" t="s">
        <v>351</v>
      </c>
    </row>
    <row r="5" spans="1:6" s="33" customFormat="1" ht="12">
      <c r="A5" s="34" t="s">
        <v>38</v>
      </c>
      <c r="B5" s="35"/>
      <c r="C5" s="35"/>
      <c r="D5" s="36"/>
    </row>
    <row r="6" spans="1:6" s="28" customFormat="1">
      <c r="A6" s="57" t="s">
        <v>99</v>
      </c>
      <c r="B6" s="58"/>
      <c r="C6" s="58"/>
      <c r="D6" s="59" t="s">
        <v>100</v>
      </c>
      <c r="E6" s="58"/>
      <c r="F6" s="58"/>
    </row>
    <row r="7" spans="1:6" s="28" customFormat="1">
      <c r="A7" s="60"/>
      <c r="B7" s="61"/>
      <c r="C7" s="62">
        <v>1111</v>
      </c>
      <c r="D7" s="63" t="s">
        <v>127</v>
      </c>
      <c r="E7" s="64">
        <v>18025</v>
      </c>
      <c r="F7" s="64">
        <v>18572739.41</v>
      </c>
    </row>
    <row r="8" spans="1:6" s="28" customFormat="1">
      <c r="A8" s="60"/>
      <c r="B8" s="61"/>
      <c r="C8" s="62">
        <v>1112</v>
      </c>
      <c r="D8" s="63" t="s">
        <v>16</v>
      </c>
      <c r="E8" s="64">
        <v>1000</v>
      </c>
      <c r="F8" s="64">
        <v>1400983.7</v>
      </c>
    </row>
    <row r="9" spans="1:6" s="28" customFormat="1">
      <c r="A9" s="65"/>
      <c r="B9" s="65"/>
      <c r="C9" s="65">
        <v>1113</v>
      </c>
      <c r="D9" s="66" t="s">
        <v>84</v>
      </c>
      <c r="E9" s="64">
        <v>2000</v>
      </c>
      <c r="F9" s="64">
        <v>2195599.2200000002</v>
      </c>
    </row>
    <row r="10" spans="1:6" s="28" customFormat="1">
      <c r="A10" s="60"/>
      <c r="B10" s="61"/>
      <c r="C10" s="62">
        <v>1121</v>
      </c>
      <c r="D10" s="63" t="s">
        <v>157</v>
      </c>
      <c r="E10" s="64">
        <v>18500</v>
      </c>
      <c r="F10" s="64">
        <v>20179627.550000001</v>
      </c>
    </row>
    <row r="11" spans="1:6" s="28" customFormat="1">
      <c r="A11" s="60"/>
      <c r="B11" s="61"/>
      <c r="C11" s="62">
        <v>1122</v>
      </c>
      <c r="D11" s="63" t="s">
        <v>153</v>
      </c>
      <c r="E11" s="64">
        <v>691</v>
      </c>
      <c r="F11" s="64">
        <v>691410</v>
      </c>
    </row>
    <row r="12" spans="1:6" s="28" customFormat="1">
      <c r="A12" s="60"/>
      <c r="B12" s="65"/>
      <c r="C12" s="65">
        <v>1511</v>
      </c>
      <c r="D12" s="66" t="s">
        <v>158</v>
      </c>
      <c r="E12" s="64">
        <v>3300</v>
      </c>
      <c r="F12" s="64">
        <v>3573646.61</v>
      </c>
    </row>
    <row r="13" spans="1:6" s="28" customFormat="1">
      <c r="A13" s="60"/>
      <c r="B13" s="65"/>
      <c r="C13" s="65">
        <v>1211</v>
      </c>
      <c r="D13" s="66" t="s">
        <v>159</v>
      </c>
      <c r="E13" s="64">
        <v>37390</v>
      </c>
      <c r="F13" s="64">
        <v>39972910.060000002</v>
      </c>
    </row>
    <row r="14" spans="1:6" s="28" customFormat="1">
      <c r="A14" s="60"/>
      <c r="B14" s="65"/>
      <c r="C14" s="65">
        <v>1334</v>
      </c>
      <c r="D14" s="66" t="s">
        <v>217</v>
      </c>
      <c r="E14" s="64">
        <v>5</v>
      </c>
      <c r="F14" s="64">
        <v>5007</v>
      </c>
    </row>
    <row r="15" spans="1:6" s="28" customFormat="1">
      <c r="A15" s="60"/>
      <c r="B15" s="61"/>
      <c r="C15" s="62">
        <v>1341</v>
      </c>
      <c r="D15" s="63" t="s">
        <v>86</v>
      </c>
      <c r="E15" s="64">
        <v>260</v>
      </c>
      <c r="F15" s="64">
        <v>268811</v>
      </c>
    </row>
    <row r="16" spans="1:6" s="28" customFormat="1">
      <c r="A16" s="60"/>
      <c r="B16" s="61"/>
      <c r="C16" s="62">
        <v>1343</v>
      </c>
      <c r="D16" s="63" t="s">
        <v>87</v>
      </c>
      <c r="E16" s="64">
        <v>102</v>
      </c>
      <c r="F16" s="64">
        <v>107967</v>
      </c>
    </row>
    <row r="17" spans="1:6" s="28" customFormat="1">
      <c r="A17" s="60"/>
      <c r="B17" s="61"/>
      <c r="C17" s="62">
        <v>1351</v>
      </c>
      <c r="D17" s="63" t="s">
        <v>82</v>
      </c>
      <c r="E17" s="64">
        <v>380</v>
      </c>
      <c r="F17" s="64">
        <v>463954.43</v>
      </c>
    </row>
    <row r="18" spans="1:6" s="28" customFormat="1">
      <c r="A18" s="60"/>
      <c r="B18" s="61"/>
      <c r="C18" s="62">
        <v>1355</v>
      </c>
      <c r="D18" s="63" t="s">
        <v>6</v>
      </c>
      <c r="E18" s="64">
        <v>3500</v>
      </c>
      <c r="F18" s="64">
        <v>4513926.5599999996</v>
      </c>
    </row>
    <row r="19" spans="1:6" s="28" customFormat="1">
      <c r="A19" s="60"/>
      <c r="B19" s="61"/>
      <c r="C19" s="62">
        <v>1340</v>
      </c>
      <c r="D19" s="67" t="s">
        <v>88</v>
      </c>
      <c r="E19" s="64">
        <v>3736</v>
      </c>
      <c r="F19" s="64">
        <v>3857832</v>
      </c>
    </row>
    <row r="20" spans="1:6" s="28" customFormat="1">
      <c r="A20" s="68"/>
      <c r="B20" s="65"/>
      <c r="C20" s="65">
        <v>1361</v>
      </c>
      <c r="D20" s="69" t="s">
        <v>85</v>
      </c>
      <c r="E20" s="64">
        <v>768</v>
      </c>
      <c r="F20" s="64">
        <v>931990</v>
      </c>
    </row>
    <row r="21" spans="1:6" s="28" customFormat="1">
      <c r="A21" s="68"/>
      <c r="B21" s="65"/>
      <c r="C21" s="65">
        <v>2451</v>
      </c>
      <c r="D21" s="63" t="s">
        <v>42</v>
      </c>
      <c r="E21" s="64">
        <v>0</v>
      </c>
      <c r="F21" s="64">
        <v>0</v>
      </c>
    </row>
    <row r="22" spans="1:6" s="28" customFormat="1">
      <c r="A22" s="57" t="s">
        <v>160</v>
      </c>
      <c r="B22" s="58"/>
      <c r="C22" s="58"/>
      <c r="D22" s="59" t="s">
        <v>25</v>
      </c>
      <c r="E22" s="58"/>
      <c r="F22" s="58"/>
    </row>
    <row r="23" spans="1:6" s="28" customFormat="1" ht="25.5">
      <c r="A23" s="60"/>
      <c r="B23" s="70"/>
      <c r="C23" s="62">
        <v>4112</v>
      </c>
      <c r="D23" s="63" t="s">
        <v>109</v>
      </c>
      <c r="E23" s="64">
        <v>6306.6</v>
      </c>
      <c r="F23" s="64">
        <v>6306600</v>
      </c>
    </row>
    <row r="24" spans="1:6" s="28" customFormat="1">
      <c r="A24" s="60"/>
      <c r="B24" s="70"/>
      <c r="C24" s="62">
        <v>4223</v>
      </c>
      <c r="D24" s="63" t="s">
        <v>203</v>
      </c>
      <c r="E24" s="64">
        <v>4970</v>
      </c>
      <c r="F24" s="64">
        <v>4994014.5</v>
      </c>
    </row>
    <row r="25" spans="1:6" s="28" customFormat="1">
      <c r="A25" s="60"/>
      <c r="B25" s="70"/>
      <c r="C25" s="62">
        <v>4223</v>
      </c>
      <c r="D25" s="63" t="s">
        <v>204</v>
      </c>
      <c r="E25" s="64">
        <v>0</v>
      </c>
      <c r="F25" s="64">
        <v>0</v>
      </c>
    </row>
    <row r="26" spans="1:6" s="28" customFormat="1">
      <c r="A26" s="60"/>
      <c r="B26" s="70"/>
      <c r="C26" s="62"/>
      <c r="D26" s="63" t="s">
        <v>165</v>
      </c>
      <c r="E26" s="64">
        <v>0</v>
      </c>
      <c r="F26" s="64">
        <v>0</v>
      </c>
    </row>
    <row r="27" spans="1:6" s="28" customFormat="1">
      <c r="A27" s="60"/>
      <c r="B27" s="70"/>
      <c r="C27" s="62"/>
      <c r="D27" s="63" t="s">
        <v>166</v>
      </c>
      <c r="E27" s="64">
        <v>7950</v>
      </c>
      <c r="F27" s="64">
        <v>7950314.4000000004</v>
      </c>
    </row>
    <row r="28" spans="1:6" s="28" customFormat="1">
      <c r="A28" s="60"/>
      <c r="B28" s="70"/>
      <c r="C28" s="62"/>
      <c r="D28" s="63" t="s">
        <v>101</v>
      </c>
      <c r="E28" s="64">
        <v>4000</v>
      </c>
      <c r="F28" s="64">
        <v>3990196.17</v>
      </c>
    </row>
    <row r="29" spans="1:6" s="28" customFormat="1">
      <c r="A29" s="60"/>
      <c r="B29" s="70"/>
      <c r="C29" s="62">
        <v>4116</v>
      </c>
      <c r="D29" s="63" t="s">
        <v>293</v>
      </c>
      <c r="E29" s="64">
        <v>440</v>
      </c>
      <c r="F29" s="64">
        <v>440000</v>
      </c>
    </row>
    <row r="30" spans="1:6" s="28" customFormat="1">
      <c r="A30" s="60"/>
      <c r="B30" s="70"/>
      <c r="C30" s="62">
        <v>4116</v>
      </c>
      <c r="D30" s="63" t="s">
        <v>298</v>
      </c>
      <c r="E30" s="64">
        <v>23</v>
      </c>
      <c r="F30" s="64">
        <v>23000</v>
      </c>
    </row>
    <row r="31" spans="1:6" s="28" customFormat="1" ht="24.75" customHeight="1">
      <c r="A31" s="60"/>
      <c r="B31" s="70"/>
      <c r="C31" s="62">
        <v>4116</v>
      </c>
      <c r="D31" s="63" t="s">
        <v>316</v>
      </c>
      <c r="E31" s="64">
        <v>161</v>
      </c>
      <c r="F31" s="64">
        <v>161000</v>
      </c>
    </row>
    <row r="32" spans="1:6" s="28" customFormat="1" ht="25.5">
      <c r="A32" s="60"/>
      <c r="B32" s="70"/>
      <c r="C32" s="62">
        <v>4116</v>
      </c>
      <c r="D32" s="63" t="s">
        <v>318</v>
      </c>
      <c r="E32" s="64">
        <v>942</v>
      </c>
      <c r="F32" s="64">
        <v>942105</v>
      </c>
    </row>
    <row r="33" spans="1:6" s="28" customFormat="1" ht="25.5">
      <c r="A33" s="60"/>
      <c r="B33" s="70"/>
      <c r="C33" s="62">
        <v>4116</v>
      </c>
      <c r="D33" s="63" t="s">
        <v>319</v>
      </c>
      <c r="E33" s="64">
        <v>202</v>
      </c>
      <c r="F33" s="64">
        <v>201949</v>
      </c>
    </row>
    <row r="34" spans="1:6" s="28" customFormat="1" ht="25.5">
      <c r="A34" s="60"/>
      <c r="B34" s="70"/>
      <c r="C34" s="62">
        <v>4116</v>
      </c>
      <c r="D34" s="63" t="s">
        <v>340</v>
      </c>
      <c r="E34" s="64">
        <v>204</v>
      </c>
      <c r="F34" s="64">
        <v>204112</v>
      </c>
    </row>
    <row r="35" spans="1:6" s="28" customFormat="1">
      <c r="A35" s="60"/>
      <c r="B35" s="70"/>
      <c r="C35" s="62">
        <v>4123</v>
      </c>
      <c r="D35" s="63" t="s">
        <v>343</v>
      </c>
      <c r="E35" s="64">
        <v>928</v>
      </c>
      <c r="F35" s="64">
        <v>927604.57</v>
      </c>
    </row>
    <row r="36" spans="1:6" s="28" customFormat="1">
      <c r="A36" s="60"/>
      <c r="B36" s="70"/>
      <c r="C36" s="62">
        <v>4122</v>
      </c>
      <c r="D36" s="63" t="s">
        <v>317</v>
      </c>
      <c r="E36" s="64">
        <v>49</v>
      </c>
      <c r="F36" s="64">
        <v>24500</v>
      </c>
    </row>
    <row r="37" spans="1:6" s="28" customFormat="1">
      <c r="A37" s="60"/>
      <c r="B37" s="70"/>
      <c r="C37" s="62">
        <v>4122</v>
      </c>
      <c r="D37" s="63" t="s">
        <v>326</v>
      </c>
      <c r="E37" s="64">
        <v>193</v>
      </c>
      <c r="F37" s="64">
        <v>192870</v>
      </c>
    </row>
    <row r="38" spans="1:6" s="28" customFormat="1">
      <c r="A38" s="60"/>
      <c r="B38" s="70"/>
      <c r="C38" s="62">
        <v>4122</v>
      </c>
      <c r="D38" s="67" t="s">
        <v>141</v>
      </c>
      <c r="E38" s="64">
        <v>30.5</v>
      </c>
      <c r="F38" s="64">
        <v>30500</v>
      </c>
    </row>
    <row r="39" spans="1:6" s="28" customFormat="1">
      <c r="A39" s="60"/>
      <c r="B39" s="70"/>
      <c r="C39" s="62">
        <v>4122</v>
      </c>
      <c r="D39" s="67" t="s">
        <v>141</v>
      </c>
      <c r="E39" s="64">
        <v>50</v>
      </c>
      <c r="F39" s="64">
        <v>50000</v>
      </c>
    </row>
    <row r="40" spans="1:6" s="28" customFormat="1">
      <c r="A40" s="60"/>
      <c r="B40" s="70"/>
      <c r="C40" s="62">
        <v>4122</v>
      </c>
      <c r="D40" s="67" t="s">
        <v>141</v>
      </c>
      <c r="E40" s="64">
        <v>120</v>
      </c>
      <c r="F40" s="64">
        <v>120000</v>
      </c>
    </row>
    <row r="41" spans="1:6" s="28" customFormat="1">
      <c r="A41" s="57" t="s">
        <v>26</v>
      </c>
      <c r="B41" s="58"/>
      <c r="C41" s="58"/>
      <c r="D41" s="59" t="s">
        <v>27</v>
      </c>
      <c r="E41" s="58"/>
      <c r="F41" s="58"/>
    </row>
    <row r="42" spans="1:6" s="28" customFormat="1">
      <c r="A42" s="60"/>
      <c r="B42" s="61">
        <v>1037</v>
      </c>
      <c r="C42" s="62">
        <v>2111</v>
      </c>
      <c r="D42" s="63" t="s">
        <v>89</v>
      </c>
      <c r="E42" s="64">
        <v>3700</v>
      </c>
      <c r="F42" s="64">
        <v>4180904</v>
      </c>
    </row>
    <row r="43" spans="1:6" s="28" customFormat="1">
      <c r="A43" s="60"/>
      <c r="B43" s="61">
        <v>1037</v>
      </c>
      <c r="C43" s="62">
        <v>2324</v>
      </c>
      <c r="D43" s="63" t="s">
        <v>330</v>
      </c>
      <c r="E43" s="64">
        <v>14</v>
      </c>
      <c r="F43" s="64">
        <v>21755</v>
      </c>
    </row>
    <row r="44" spans="1:6" s="28" customFormat="1">
      <c r="A44" s="60"/>
      <c r="B44" s="61">
        <v>2119</v>
      </c>
      <c r="C44" s="62">
        <v>2343</v>
      </c>
      <c r="D44" s="63" t="s">
        <v>15</v>
      </c>
      <c r="E44" s="64">
        <v>665</v>
      </c>
      <c r="F44" s="64">
        <v>676323</v>
      </c>
    </row>
    <row r="45" spans="1:6" s="28" customFormat="1">
      <c r="A45" s="60"/>
      <c r="B45" s="61">
        <v>2143</v>
      </c>
      <c r="C45" s="62">
        <v>2112</v>
      </c>
      <c r="D45" s="63" t="s">
        <v>90</v>
      </c>
      <c r="E45" s="64">
        <v>80</v>
      </c>
      <c r="F45" s="64">
        <v>95679</v>
      </c>
    </row>
    <row r="46" spans="1:6" s="28" customFormat="1">
      <c r="A46" s="60"/>
      <c r="B46" s="61">
        <v>2169</v>
      </c>
      <c r="C46" s="62">
        <v>2212</v>
      </c>
      <c r="D46" s="63" t="s">
        <v>313</v>
      </c>
      <c r="E46" s="64">
        <v>12</v>
      </c>
      <c r="F46" s="64">
        <v>12000</v>
      </c>
    </row>
    <row r="47" spans="1:6" s="28" customFormat="1">
      <c r="A47" s="60"/>
      <c r="B47" s="61">
        <v>2219</v>
      </c>
      <c r="C47" s="62">
        <v>2324</v>
      </c>
      <c r="D47" s="63" t="s">
        <v>291</v>
      </c>
      <c r="E47" s="64">
        <v>2</v>
      </c>
      <c r="F47" s="64">
        <v>2450</v>
      </c>
    </row>
    <row r="48" spans="1:6" s="28" customFormat="1">
      <c r="A48" s="60"/>
      <c r="B48" s="61">
        <v>2219</v>
      </c>
      <c r="C48" s="62">
        <v>2212</v>
      </c>
      <c r="D48" s="63" t="s">
        <v>309</v>
      </c>
      <c r="E48" s="64">
        <v>1490</v>
      </c>
      <c r="F48" s="64">
        <v>1490000</v>
      </c>
    </row>
    <row r="49" spans="1:6" s="28" customFormat="1">
      <c r="A49" s="60"/>
      <c r="B49" s="61">
        <v>2219</v>
      </c>
      <c r="C49" s="62">
        <v>2329</v>
      </c>
      <c r="D49" s="63" t="s">
        <v>291</v>
      </c>
      <c r="E49" s="64">
        <v>0</v>
      </c>
      <c r="F49" s="64">
        <v>10396</v>
      </c>
    </row>
    <row r="50" spans="1:6" s="28" customFormat="1">
      <c r="A50" s="60"/>
      <c r="B50" s="61">
        <v>3113</v>
      </c>
      <c r="C50" s="62">
        <v>2451</v>
      </c>
      <c r="D50" s="63" t="s">
        <v>42</v>
      </c>
      <c r="E50" s="64">
        <v>0</v>
      </c>
      <c r="F50" s="64">
        <v>0</v>
      </c>
    </row>
    <row r="51" spans="1:6" s="28" customFormat="1">
      <c r="A51" s="60"/>
      <c r="B51" s="61"/>
      <c r="C51" s="62">
        <v>2451</v>
      </c>
      <c r="D51" s="63" t="s">
        <v>42</v>
      </c>
      <c r="E51" s="64">
        <v>937</v>
      </c>
      <c r="F51" s="64">
        <v>937000</v>
      </c>
    </row>
    <row r="52" spans="1:6" s="28" customFormat="1">
      <c r="A52" s="60"/>
      <c r="B52" s="61">
        <v>3113</v>
      </c>
      <c r="C52" s="62">
        <v>2229</v>
      </c>
      <c r="D52" s="63" t="s">
        <v>349</v>
      </c>
      <c r="E52" s="64"/>
      <c r="F52" s="64">
        <v>2304.66</v>
      </c>
    </row>
    <row r="53" spans="1:6" s="28" customFormat="1">
      <c r="A53" s="60"/>
      <c r="B53" s="61">
        <v>3113</v>
      </c>
      <c r="C53" s="62">
        <v>2122</v>
      </c>
      <c r="D53" s="63" t="s">
        <v>327</v>
      </c>
      <c r="E53" s="64">
        <v>200</v>
      </c>
      <c r="F53" s="64">
        <v>200000</v>
      </c>
    </row>
    <row r="54" spans="1:6" s="28" customFormat="1">
      <c r="A54" s="60"/>
      <c r="B54" s="61">
        <v>3113</v>
      </c>
      <c r="C54" s="62">
        <v>2322</v>
      </c>
      <c r="D54" s="63" t="s">
        <v>328</v>
      </c>
      <c r="E54" s="64">
        <v>252</v>
      </c>
      <c r="F54" s="64">
        <v>283125</v>
      </c>
    </row>
    <row r="55" spans="1:6" s="28" customFormat="1">
      <c r="A55" s="60"/>
      <c r="B55" s="61">
        <v>3314</v>
      </c>
      <c r="C55" s="62">
        <v>2111.2112000000002</v>
      </c>
      <c r="D55" s="63" t="s">
        <v>280</v>
      </c>
      <c r="E55" s="64">
        <v>170</v>
      </c>
      <c r="F55" s="64">
        <v>176314</v>
      </c>
    </row>
    <row r="56" spans="1:6" s="28" customFormat="1">
      <c r="A56" s="60"/>
      <c r="B56" s="61">
        <v>3314</v>
      </c>
      <c r="C56" s="62">
        <v>2324</v>
      </c>
      <c r="D56" s="63" t="s">
        <v>237</v>
      </c>
      <c r="E56" s="64">
        <v>47</v>
      </c>
      <c r="F56" s="64">
        <v>46892</v>
      </c>
    </row>
    <row r="57" spans="1:6" s="28" customFormat="1">
      <c r="A57" s="60"/>
      <c r="B57" s="61">
        <v>3315</v>
      </c>
      <c r="C57" s="62">
        <v>2111</v>
      </c>
      <c r="D57" s="63" t="s">
        <v>188</v>
      </c>
      <c r="E57" s="64">
        <v>66</v>
      </c>
      <c r="F57" s="64">
        <v>77515</v>
      </c>
    </row>
    <row r="58" spans="1:6" s="28" customFormat="1">
      <c r="A58" s="60"/>
      <c r="B58" s="61">
        <v>3315</v>
      </c>
      <c r="C58" s="62">
        <v>2324</v>
      </c>
      <c r="D58" s="63" t="s">
        <v>243</v>
      </c>
      <c r="E58" s="64">
        <v>10</v>
      </c>
      <c r="F58" s="64">
        <v>10440.9</v>
      </c>
    </row>
    <row r="59" spans="1:6" s="28" customFormat="1">
      <c r="A59" s="60"/>
      <c r="B59" s="61">
        <v>3319</v>
      </c>
      <c r="C59" s="129">
        <v>2111.2118999999998</v>
      </c>
      <c r="D59" s="63" t="s">
        <v>91</v>
      </c>
      <c r="E59" s="64">
        <v>95</v>
      </c>
      <c r="F59" s="64">
        <v>112660</v>
      </c>
    </row>
    <row r="60" spans="1:6" s="28" customFormat="1">
      <c r="A60" s="60"/>
      <c r="B60" s="61">
        <v>3319</v>
      </c>
      <c r="C60" s="62">
        <v>2321</v>
      </c>
      <c r="D60" s="63" t="s">
        <v>268</v>
      </c>
      <c r="E60" s="64">
        <v>17</v>
      </c>
      <c r="F60" s="64">
        <v>17000</v>
      </c>
    </row>
    <row r="61" spans="1:6" s="28" customFormat="1">
      <c r="A61" s="60"/>
      <c r="B61" s="61">
        <v>3322</v>
      </c>
      <c r="C61" s="62">
        <v>2322</v>
      </c>
      <c r="D61" s="63" t="s">
        <v>245</v>
      </c>
      <c r="E61" s="64">
        <v>6</v>
      </c>
      <c r="F61" s="64">
        <v>5958</v>
      </c>
    </row>
    <row r="62" spans="1:6" s="28" customFormat="1" ht="14.25" customHeight="1">
      <c r="A62" s="60"/>
      <c r="B62" s="61">
        <v>3322</v>
      </c>
      <c r="C62" s="62">
        <v>2324</v>
      </c>
      <c r="D62" s="63" t="s">
        <v>279</v>
      </c>
      <c r="E62" s="64">
        <v>129</v>
      </c>
      <c r="F62" s="64">
        <v>128883.4</v>
      </c>
    </row>
    <row r="63" spans="1:6" s="28" customFormat="1" ht="14.25" customHeight="1">
      <c r="A63" s="60"/>
      <c r="B63" s="61">
        <v>3341</v>
      </c>
      <c r="C63" s="62">
        <v>2322</v>
      </c>
      <c r="D63" s="63" t="s">
        <v>331</v>
      </c>
      <c r="E63" s="64">
        <v>33</v>
      </c>
      <c r="F63" s="64">
        <v>32638</v>
      </c>
    </row>
    <row r="64" spans="1:6" s="28" customFormat="1">
      <c r="A64" s="60"/>
      <c r="B64" s="61">
        <v>3349</v>
      </c>
      <c r="C64" s="62">
        <v>2111</v>
      </c>
      <c r="D64" s="63" t="s">
        <v>281</v>
      </c>
      <c r="E64" s="64">
        <v>70</v>
      </c>
      <c r="F64" s="64">
        <v>90625</v>
      </c>
    </row>
    <row r="65" spans="1:6" s="28" customFormat="1">
      <c r="A65" s="60"/>
      <c r="B65" s="61">
        <v>3429</v>
      </c>
      <c r="C65" s="62">
        <v>2229</v>
      </c>
      <c r="D65" s="63" t="s">
        <v>314</v>
      </c>
      <c r="E65" s="64">
        <v>10</v>
      </c>
      <c r="F65" s="64">
        <v>9523</v>
      </c>
    </row>
    <row r="66" spans="1:6" s="28" customFormat="1">
      <c r="A66" s="60"/>
      <c r="B66" s="61">
        <v>3429</v>
      </c>
      <c r="C66" s="62">
        <v>2324</v>
      </c>
      <c r="D66" s="63" t="s">
        <v>240</v>
      </c>
      <c r="E66" s="64">
        <v>36</v>
      </c>
      <c r="F66" s="64">
        <v>35934.300000000003</v>
      </c>
    </row>
    <row r="67" spans="1:6" s="28" customFormat="1" ht="24" customHeight="1">
      <c r="A67" s="60"/>
      <c r="B67" s="61">
        <v>3612</v>
      </c>
      <c r="C67" s="130" t="s">
        <v>353</v>
      </c>
      <c r="D67" s="63" t="s">
        <v>118</v>
      </c>
      <c r="E67" s="64">
        <v>28220</v>
      </c>
      <c r="F67" s="64">
        <v>29450796.25</v>
      </c>
    </row>
    <row r="68" spans="1:6" s="28" customFormat="1" ht="25.5" customHeight="1">
      <c r="A68" s="60"/>
      <c r="B68" s="61">
        <v>3612</v>
      </c>
      <c r="C68" s="62">
        <v>2111</v>
      </c>
      <c r="D68" s="63" t="s">
        <v>219</v>
      </c>
      <c r="E68" s="64">
        <v>3</v>
      </c>
      <c r="F68" s="64">
        <v>3000</v>
      </c>
    </row>
    <row r="69" spans="1:6" s="28" customFormat="1">
      <c r="A69" s="60"/>
      <c r="B69" s="61">
        <v>3612</v>
      </c>
      <c r="C69" s="62">
        <v>2132</v>
      </c>
      <c r="D69" s="63" t="s">
        <v>45</v>
      </c>
      <c r="E69" s="64">
        <v>21</v>
      </c>
      <c r="F69" s="64">
        <v>20880</v>
      </c>
    </row>
    <row r="70" spans="1:6" s="120" customFormat="1">
      <c r="A70" s="119"/>
      <c r="B70" s="131">
        <v>3613</v>
      </c>
      <c r="C70" s="132">
        <v>2132</v>
      </c>
      <c r="D70" s="133" t="s">
        <v>189</v>
      </c>
      <c r="E70" s="64">
        <v>1028</v>
      </c>
      <c r="F70" s="64">
        <v>1082827</v>
      </c>
    </row>
    <row r="71" spans="1:6" s="120" customFormat="1" ht="25.5">
      <c r="A71" s="119"/>
      <c r="B71" s="131">
        <v>3613</v>
      </c>
      <c r="C71" s="132">
        <v>2132</v>
      </c>
      <c r="D71" s="133" t="s">
        <v>289</v>
      </c>
      <c r="E71" s="64">
        <v>20</v>
      </c>
      <c r="F71" s="64">
        <v>21146</v>
      </c>
    </row>
    <row r="72" spans="1:6" s="120" customFormat="1">
      <c r="A72" s="119"/>
      <c r="B72" s="131">
        <v>3613</v>
      </c>
      <c r="C72" s="132">
        <v>2132</v>
      </c>
      <c r="D72" s="133" t="s">
        <v>171</v>
      </c>
      <c r="E72" s="64">
        <v>10</v>
      </c>
      <c r="F72" s="64">
        <v>10050</v>
      </c>
    </row>
    <row r="73" spans="1:6" s="120" customFormat="1">
      <c r="A73" s="119"/>
      <c r="B73" s="131">
        <v>3613</v>
      </c>
      <c r="C73" s="132">
        <v>2324</v>
      </c>
      <c r="D73" s="133" t="s">
        <v>244</v>
      </c>
      <c r="E73" s="64">
        <v>25</v>
      </c>
      <c r="F73" s="64">
        <v>24391.5</v>
      </c>
    </row>
    <row r="74" spans="1:6" s="120" customFormat="1">
      <c r="A74" s="119"/>
      <c r="B74" s="131">
        <v>3613</v>
      </c>
      <c r="C74" s="132">
        <v>2324</v>
      </c>
      <c r="D74" s="133" t="s">
        <v>249</v>
      </c>
      <c r="E74" s="64">
        <v>12</v>
      </c>
      <c r="F74" s="64">
        <v>13160</v>
      </c>
    </row>
    <row r="75" spans="1:6" s="28" customFormat="1">
      <c r="A75" s="60"/>
      <c r="B75" s="61">
        <v>3633</v>
      </c>
      <c r="C75" s="62">
        <v>2324</v>
      </c>
      <c r="D75" s="63" t="s">
        <v>248</v>
      </c>
      <c r="E75" s="64">
        <v>3.5</v>
      </c>
      <c r="F75" s="64">
        <v>3500</v>
      </c>
    </row>
    <row r="76" spans="1:6" s="28" customFormat="1">
      <c r="A76" s="60"/>
      <c r="B76" s="61">
        <v>3633</v>
      </c>
      <c r="C76" s="62">
        <v>2133</v>
      </c>
      <c r="D76" s="63" t="s">
        <v>277</v>
      </c>
      <c r="E76" s="64">
        <v>108</v>
      </c>
      <c r="F76" s="64">
        <v>108255</v>
      </c>
    </row>
    <row r="77" spans="1:6" s="28" customFormat="1">
      <c r="A77" s="60"/>
      <c r="B77" s="61">
        <v>3639</v>
      </c>
      <c r="C77" s="62">
        <v>2131</v>
      </c>
      <c r="D77" s="63" t="s">
        <v>11</v>
      </c>
      <c r="E77" s="64">
        <v>389</v>
      </c>
      <c r="F77" s="64">
        <v>402685</v>
      </c>
    </row>
    <row r="78" spans="1:6" s="28" customFormat="1">
      <c r="A78" s="60"/>
      <c r="B78" s="61">
        <v>3639</v>
      </c>
      <c r="C78" s="62">
        <v>2119</v>
      </c>
      <c r="D78" s="63" t="s">
        <v>168</v>
      </c>
      <c r="E78" s="64">
        <v>82</v>
      </c>
      <c r="F78" s="64">
        <v>89250</v>
      </c>
    </row>
    <row r="79" spans="1:6" s="28" customFormat="1">
      <c r="A79" s="60"/>
      <c r="B79" s="61">
        <v>3639</v>
      </c>
      <c r="C79" s="62">
        <v>2122</v>
      </c>
      <c r="D79" s="63" t="s">
        <v>200</v>
      </c>
      <c r="E79" s="64">
        <v>950</v>
      </c>
      <c r="F79" s="64">
        <v>950000</v>
      </c>
    </row>
    <row r="80" spans="1:6" s="28" customFormat="1">
      <c r="A80" s="60"/>
      <c r="B80" s="61">
        <v>3713</v>
      </c>
      <c r="C80" s="62">
        <v>2212</v>
      </c>
      <c r="D80" s="63" t="s">
        <v>306</v>
      </c>
      <c r="E80" s="64">
        <v>3</v>
      </c>
      <c r="F80" s="64">
        <v>3000</v>
      </c>
    </row>
    <row r="81" spans="1:6" s="28" customFormat="1" ht="13.5" customHeight="1">
      <c r="A81" s="60"/>
      <c r="B81" s="65">
        <v>3722</v>
      </c>
      <c r="C81" s="65">
        <v>2324</v>
      </c>
      <c r="D81" s="66" t="s">
        <v>208</v>
      </c>
      <c r="E81" s="64">
        <v>750</v>
      </c>
      <c r="F81" s="64">
        <v>879645</v>
      </c>
    </row>
    <row r="82" spans="1:6" s="28" customFormat="1" ht="13.5" customHeight="1">
      <c r="A82" s="60"/>
      <c r="B82" s="65">
        <v>3722</v>
      </c>
      <c r="C82" s="65">
        <v>2324</v>
      </c>
      <c r="D82" s="66" t="s">
        <v>297</v>
      </c>
      <c r="E82" s="64">
        <v>16</v>
      </c>
      <c r="F82" s="64">
        <v>16231</v>
      </c>
    </row>
    <row r="83" spans="1:6" s="28" customFormat="1" ht="13.5" customHeight="1">
      <c r="A83" s="60"/>
      <c r="B83" s="65">
        <v>3723</v>
      </c>
      <c r="C83" s="65">
        <v>2212</v>
      </c>
      <c r="D83" s="66" t="s">
        <v>307</v>
      </c>
      <c r="E83" s="64">
        <v>17</v>
      </c>
      <c r="F83" s="64">
        <v>21500</v>
      </c>
    </row>
    <row r="84" spans="1:6" s="28" customFormat="1" ht="13.5" customHeight="1">
      <c r="A84" s="60"/>
      <c r="B84" s="65">
        <v>3762</v>
      </c>
      <c r="C84" s="65">
        <v>2212</v>
      </c>
      <c r="D84" s="66" t="s">
        <v>154</v>
      </c>
      <c r="E84" s="64"/>
      <c r="F84" s="64">
        <v>2000</v>
      </c>
    </row>
    <row r="85" spans="1:6" s="28" customFormat="1">
      <c r="A85" s="60"/>
      <c r="B85" s="65">
        <v>4359</v>
      </c>
      <c r="C85" s="65">
        <v>2324</v>
      </c>
      <c r="D85" s="66" t="s">
        <v>242</v>
      </c>
      <c r="E85" s="64">
        <v>1</v>
      </c>
      <c r="F85" s="64">
        <v>1058.7</v>
      </c>
    </row>
    <row r="86" spans="1:6" s="28" customFormat="1">
      <c r="A86" s="60"/>
      <c r="B86" s="61">
        <v>5311</v>
      </c>
      <c r="C86" s="62">
        <v>2212</v>
      </c>
      <c r="D86" s="63" t="s">
        <v>167</v>
      </c>
      <c r="E86" s="64">
        <v>205</v>
      </c>
      <c r="F86" s="64">
        <v>282926</v>
      </c>
    </row>
    <row r="87" spans="1:6" s="28" customFormat="1">
      <c r="A87" s="60"/>
      <c r="B87" s="61">
        <v>5311</v>
      </c>
      <c r="C87" s="62">
        <v>2322</v>
      </c>
      <c r="D87" s="63" t="s">
        <v>290</v>
      </c>
      <c r="E87" s="64">
        <v>4</v>
      </c>
      <c r="F87" s="64">
        <v>4042</v>
      </c>
    </row>
    <row r="88" spans="1:6" s="28" customFormat="1">
      <c r="A88" s="60"/>
      <c r="B88" s="61">
        <v>5311</v>
      </c>
      <c r="C88" s="62">
        <v>2329</v>
      </c>
      <c r="D88" s="63" t="s">
        <v>295</v>
      </c>
      <c r="E88" s="64">
        <v>1</v>
      </c>
      <c r="F88" s="64">
        <v>1577</v>
      </c>
    </row>
    <row r="89" spans="1:6" s="28" customFormat="1">
      <c r="A89" s="60"/>
      <c r="B89" s="61">
        <v>5512</v>
      </c>
      <c r="C89" s="62">
        <v>2324</v>
      </c>
      <c r="D89" s="63" t="s">
        <v>241</v>
      </c>
      <c r="E89" s="64">
        <v>1</v>
      </c>
      <c r="F89" s="64">
        <v>1084.8</v>
      </c>
    </row>
    <row r="90" spans="1:6" s="28" customFormat="1">
      <c r="A90" s="60"/>
      <c r="B90" s="61">
        <v>5512</v>
      </c>
      <c r="C90" s="62">
        <v>2324</v>
      </c>
      <c r="D90" s="63" t="s">
        <v>46</v>
      </c>
      <c r="E90" s="64">
        <v>50</v>
      </c>
      <c r="F90" s="64">
        <v>100800</v>
      </c>
    </row>
    <row r="91" spans="1:6" s="28" customFormat="1">
      <c r="A91" s="60"/>
      <c r="B91" s="61">
        <v>6171</v>
      </c>
      <c r="C91" s="62">
        <v>2119</v>
      </c>
      <c r="D91" s="63" t="s">
        <v>36</v>
      </c>
      <c r="E91" s="64">
        <v>27</v>
      </c>
      <c r="F91" s="64">
        <v>26020</v>
      </c>
    </row>
    <row r="92" spans="1:6" s="28" customFormat="1">
      <c r="A92" s="60"/>
      <c r="B92" s="61">
        <v>6171</v>
      </c>
      <c r="C92" s="62">
        <v>2329</v>
      </c>
      <c r="D92" s="63" t="s">
        <v>294</v>
      </c>
      <c r="E92" s="64">
        <v>2</v>
      </c>
      <c r="F92" s="64">
        <v>17177</v>
      </c>
    </row>
    <row r="93" spans="1:6" s="28" customFormat="1">
      <c r="A93" s="60"/>
      <c r="B93" s="61">
        <v>6171</v>
      </c>
      <c r="C93" s="62">
        <v>2212</v>
      </c>
      <c r="D93" s="63" t="s">
        <v>154</v>
      </c>
      <c r="E93" s="64">
        <v>19</v>
      </c>
      <c r="F93" s="64">
        <v>22920</v>
      </c>
    </row>
    <row r="94" spans="1:6" s="28" customFormat="1">
      <c r="A94" s="60"/>
      <c r="B94" s="61">
        <v>6171</v>
      </c>
      <c r="C94" s="62">
        <v>2310</v>
      </c>
      <c r="D94" s="63" t="s">
        <v>148</v>
      </c>
      <c r="E94" s="64">
        <v>1</v>
      </c>
      <c r="F94" s="64">
        <v>1170</v>
      </c>
    </row>
    <row r="95" spans="1:6" s="28" customFormat="1" ht="12.75" customHeight="1">
      <c r="A95" s="60"/>
      <c r="B95" s="61">
        <v>6171</v>
      </c>
      <c r="C95" s="61">
        <v>2111</v>
      </c>
      <c r="D95" s="63" t="s">
        <v>218</v>
      </c>
      <c r="E95" s="64">
        <v>108</v>
      </c>
      <c r="F95" s="64">
        <v>148634</v>
      </c>
    </row>
    <row r="96" spans="1:6" s="28" customFormat="1">
      <c r="A96" s="60"/>
      <c r="B96" s="61">
        <v>6171</v>
      </c>
      <c r="C96" s="62">
        <v>2111</v>
      </c>
      <c r="D96" s="63" t="s">
        <v>81</v>
      </c>
      <c r="E96" s="64">
        <v>4</v>
      </c>
      <c r="F96" s="64">
        <v>3340</v>
      </c>
    </row>
    <row r="97" spans="1:6" s="28" customFormat="1">
      <c r="A97" s="60"/>
      <c r="B97" s="61">
        <v>6171</v>
      </c>
      <c r="C97" s="62">
        <v>2111</v>
      </c>
      <c r="D97" s="63" t="s">
        <v>172</v>
      </c>
      <c r="E97" s="64">
        <v>13</v>
      </c>
      <c r="F97" s="64">
        <v>13400</v>
      </c>
    </row>
    <row r="98" spans="1:6" s="28" customFormat="1">
      <c r="A98" s="60"/>
      <c r="B98" s="61">
        <v>6171</v>
      </c>
      <c r="C98" s="62">
        <v>2111</v>
      </c>
      <c r="D98" s="63" t="s">
        <v>247</v>
      </c>
      <c r="E98" s="64">
        <v>43</v>
      </c>
      <c r="F98" s="64">
        <v>43270</v>
      </c>
    </row>
    <row r="99" spans="1:6" s="28" customFormat="1">
      <c r="A99" s="60"/>
      <c r="B99" s="61">
        <v>6171</v>
      </c>
      <c r="C99" s="62">
        <v>2324</v>
      </c>
      <c r="D99" s="63" t="s">
        <v>246</v>
      </c>
      <c r="E99" s="64">
        <v>20</v>
      </c>
      <c r="F99" s="64">
        <v>20133</v>
      </c>
    </row>
    <row r="100" spans="1:6" s="28" customFormat="1">
      <c r="A100" s="60"/>
      <c r="B100" s="61">
        <v>6171</v>
      </c>
      <c r="C100" s="62">
        <v>2324</v>
      </c>
      <c r="D100" s="63" t="s">
        <v>292</v>
      </c>
      <c r="E100" s="64">
        <v>1</v>
      </c>
      <c r="F100" s="64">
        <v>2000</v>
      </c>
    </row>
    <row r="101" spans="1:6" s="28" customFormat="1">
      <c r="A101" s="60"/>
      <c r="B101" s="61">
        <v>6171</v>
      </c>
      <c r="C101" s="62">
        <v>2324</v>
      </c>
      <c r="D101" s="63" t="s">
        <v>296</v>
      </c>
      <c r="E101" s="64">
        <v>10</v>
      </c>
      <c r="F101" s="64">
        <v>11228</v>
      </c>
    </row>
    <row r="102" spans="1:6" s="28" customFormat="1">
      <c r="A102" s="60"/>
      <c r="B102" s="61">
        <v>6171</v>
      </c>
      <c r="C102" s="62">
        <v>2324</v>
      </c>
      <c r="D102" s="63" t="s">
        <v>239</v>
      </c>
      <c r="E102" s="64">
        <v>17</v>
      </c>
      <c r="F102" s="64">
        <v>17194.3</v>
      </c>
    </row>
    <row r="103" spans="1:6" s="28" customFormat="1">
      <c r="A103" s="60"/>
      <c r="B103" s="61">
        <v>6171</v>
      </c>
      <c r="C103" s="62">
        <v>2324</v>
      </c>
      <c r="D103" s="63" t="s">
        <v>238</v>
      </c>
      <c r="E103" s="64">
        <v>7</v>
      </c>
      <c r="F103" s="64">
        <v>7004.4</v>
      </c>
    </row>
    <row r="104" spans="1:6" s="28" customFormat="1">
      <c r="A104" s="60"/>
      <c r="B104" s="61">
        <v>6171</v>
      </c>
      <c r="C104" s="62">
        <v>2322</v>
      </c>
      <c r="D104" s="63" t="s">
        <v>350</v>
      </c>
      <c r="E104" s="64">
        <v>0</v>
      </c>
      <c r="F104" s="64">
        <v>6251</v>
      </c>
    </row>
    <row r="105" spans="1:6" s="28" customFormat="1">
      <c r="A105" s="60"/>
      <c r="B105" s="61">
        <v>6310</v>
      </c>
      <c r="C105" s="62">
        <v>2141</v>
      </c>
      <c r="D105" s="63" t="s">
        <v>92</v>
      </c>
      <c r="E105" s="64">
        <v>20</v>
      </c>
      <c r="F105" s="64">
        <v>10695.32</v>
      </c>
    </row>
    <row r="106" spans="1:6" s="28" customFormat="1">
      <c r="A106" s="60"/>
      <c r="B106" s="61">
        <v>6310</v>
      </c>
      <c r="C106" s="62">
        <v>2142</v>
      </c>
      <c r="D106" s="63" t="s">
        <v>194</v>
      </c>
      <c r="E106" s="64">
        <v>240</v>
      </c>
      <c r="F106" s="64">
        <v>239904</v>
      </c>
    </row>
    <row r="107" spans="1:6" s="28" customFormat="1">
      <c r="A107" s="57" t="s">
        <v>173</v>
      </c>
      <c r="B107" s="58"/>
      <c r="C107" s="58"/>
      <c r="D107" s="59" t="s">
        <v>174</v>
      </c>
      <c r="E107" s="58"/>
      <c r="F107" s="126"/>
    </row>
    <row r="108" spans="1:6" s="28" customFormat="1">
      <c r="A108" s="71"/>
      <c r="B108" s="65">
        <v>3639</v>
      </c>
      <c r="C108" s="65">
        <v>3111</v>
      </c>
      <c r="D108" s="66" t="s">
        <v>51</v>
      </c>
      <c r="E108" s="64">
        <v>3</v>
      </c>
      <c r="F108" s="64">
        <v>3060</v>
      </c>
    </row>
    <row r="109" spans="1:6" s="8" customFormat="1">
      <c r="A109" s="50" t="s">
        <v>184</v>
      </c>
      <c r="B109" s="51"/>
      <c r="C109" s="51"/>
      <c r="D109" s="51"/>
      <c r="E109" s="117">
        <f>SUM(E7:E108)</f>
        <v>156721.60000000001</v>
      </c>
      <c r="F109" s="117">
        <f>SUM(F7:F108)</f>
        <v>166038696.71000001</v>
      </c>
    </row>
    <row r="110" spans="1:6" s="28" customFormat="1" ht="12">
      <c r="E110" s="118" t="s">
        <v>201</v>
      </c>
      <c r="F110" s="118" t="s">
        <v>201</v>
      </c>
    </row>
    <row r="111" spans="1:6" s="28" customFormat="1" ht="12">
      <c r="E111" s="53">
        <v>156721.60000000001</v>
      </c>
      <c r="F111" s="53">
        <v>166038696.71000001</v>
      </c>
    </row>
    <row r="112" spans="1:6" s="28" customFormat="1" ht="12">
      <c r="F112" s="45"/>
    </row>
    <row r="113" spans="1:6" s="28" customFormat="1" ht="12">
      <c r="E113" s="45"/>
      <c r="F113" s="128"/>
    </row>
    <row r="114" spans="1:6" s="28" customFormat="1" ht="12"/>
    <row r="115" spans="1:6" s="28" customFormat="1" ht="12"/>
    <row r="116" spans="1:6" s="28" customFormat="1" ht="12"/>
    <row r="117" spans="1:6" s="28" customFormat="1" ht="12"/>
    <row r="118" spans="1:6" s="28" customFormat="1" ht="12"/>
    <row r="119" spans="1:6" s="28" customFormat="1" ht="12"/>
    <row r="120" spans="1:6" s="28" customFormat="1" ht="12">
      <c r="A120" s="37"/>
    </row>
    <row r="121" spans="1:6" s="28" customFormat="1" ht="12"/>
    <row r="122" spans="1:6" s="28" customFormat="1" ht="12"/>
    <row r="132" spans="4:4">
      <c r="D132" s="9"/>
    </row>
  </sheetData>
  <phoneticPr fontId="2" type="noConversion"/>
  <pageMargins left="0.5" right="0.39370077848434448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2"/>
  <sheetViews>
    <sheetView zoomScaleNormal="100" zoomScaleSheetLayoutView="100" workbookViewId="0">
      <selection activeCell="J316" sqref="J316"/>
    </sheetView>
  </sheetViews>
  <sheetFormatPr defaultRowHeight="12.75"/>
  <cols>
    <col min="1" max="1" width="5.140625" style="2" customWidth="1"/>
    <col min="2" max="2" width="55.5703125" style="12" customWidth="1"/>
    <col min="3" max="3" width="14.5703125" style="2" customWidth="1"/>
    <col min="4" max="4" width="13.42578125" style="2" customWidth="1"/>
    <col min="5" max="5" width="12.140625" style="52" customWidth="1"/>
    <col min="6" max="16384" width="9.140625" style="2"/>
  </cols>
  <sheetData>
    <row r="1" spans="1:5" ht="18.75">
      <c r="A1" s="1" t="s">
        <v>287</v>
      </c>
      <c r="B1" s="10"/>
    </row>
    <row r="2" spans="1:5">
      <c r="A2" s="4"/>
      <c r="B2" s="11"/>
      <c r="C2" s="7"/>
      <c r="D2" s="7"/>
    </row>
    <row r="3" spans="1:5" s="28" customFormat="1" ht="12">
      <c r="A3" s="38" t="s">
        <v>175</v>
      </c>
      <c r="B3" s="39"/>
      <c r="C3" s="40" t="s">
        <v>4</v>
      </c>
      <c r="D3" s="40" t="s">
        <v>348</v>
      </c>
      <c r="E3" s="45"/>
    </row>
    <row r="4" spans="1:5" s="42" customFormat="1" ht="22.5">
      <c r="A4" s="41" t="s">
        <v>176</v>
      </c>
      <c r="B4" s="32" t="s">
        <v>98</v>
      </c>
      <c r="C4" s="55" t="s">
        <v>345</v>
      </c>
      <c r="D4" s="55" t="s">
        <v>351</v>
      </c>
      <c r="E4" s="54"/>
    </row>
    <row r="5" spans="1:5" s="42" customFormat="1" ht="12">
      <c r="A5" s="43"/>
      <c r="B5" s="44"/>
      <c r="C5" s="42" t="s">
        <v>83</v>
      </c>
      <c r="D5" s="42" t="s">
        <v>83</v>
      </c>
      <c r="E5" s="54"/>
    </row>
    <row r="6" spans="1:5" s="28" customFormat="1" ht="12">
      <c r="B6" s="39"/>
      <c r="E6" s="45"/>
    </row>
    <row r="7" spans="1:5" s="37" customFormat="1">
      <c r="A7" s="72">
        <v>1037</v>
      </c>
      <c r="B7" s="73" t="s">
        <v>177</v>
      </c>
      <c r="C7" s="74">
        <f>SUM(C8:C8)</f>
        <v>2700</v>
      </c>
      <c r="D7" s="74">
        <f>SUM(D8:D8)</f>
        <v>3047222.64</v>
      </c>
      <c r="E7" s="47"/>
    </row>
    <row r="8" spans="1:5" s="28" customFormat="1" ht="38.25">
      <c r="A8" s="65"/>
      <c r="B8" s="76" t="s">
        <v>234</v>
      </c>
      <c r="C8" s="64">
        <v>2700</v>
      </c>
      <c r="D8" s="64">
        <v>3047222.64</v>
      </c>
      <c r="E8" s="45"/>
    </row>
    <row r="9" spans="1:5" s="28" customFormat="1">
      <c r="A9" s="3"/>
      <c r="B9" s="12"/>
      <c r="C9" s="52"/>
      <c r="D9" s="52"/>
      <c r="E9" s="45"/>
    </row>
    <row r="10" spans="1:5" s="37" customFormat="1">
      <c r="A10" s="72">
        <v>2143</v>
      </c>
      <c r="B10" s="73" t="s">
        <v>28</v>
      </c>
      <c r="C10" s="74">
        <f>SUM(C11:C13)</f>
        <v>2029</v>
      </c>
      <c r="D10" s="74">
        <f>SUM(D11:D13)</f>
        <v>454255</v>
      </c>
      <c r="E10" s="47"/>
    </row>
    <row r="11" spans="1:5" s="37" customFormat="1">
      <c r="A11" s="77"/>
      <c r="B11" s="78" t="s">
        <v>223</v>
      </c>
      <c r="C11" s="64">
        <v>0</v>
      </c>
      <c r="D11" s="64">
        <v>0</v>
      </c>
      <c r="E11" s="47"/>
    </row>
    <row r="12" spans="1:5" s="37" customFormat="1">
      <c r="A12" s="77"/>
      <c r="B12" s="78" t="s">
        <v>108</v>
      </c>
      <c r="C12" s="64">
        <v>1647</v>
      </c>
      <c r="D12" s="64">
        <v>167500</v>
      </c>
      <c r="E12" s="47"/>
    </row>
    <row r="13" spans="1:5" s="28" customFormat="1">
      <c r="A13" s="79"/>
      <c r="B13" s="80" t="s">
        <v>274</v>
      </c>
      <c r="C13" s="64">
        <v>382</v>
      </c>
      <c r="D13" s="64">
        <v>286755</v>
      </c>
      <c r="E13" s="45"/>
    </row>
    <row r="14" spans="1:5" s="28" customFormat="1">
      <c r="A14" s="2"/>
      <c r="B14" s="2"/>
      <c r="C14" s="81"/>
      <c r="D14" s="81"/>
      <c r="E14" s="45"/>
    </row>
    <row r="15" spans="1:5" s="37" customFormat="1">
      <c r="A15" s="72">
        <v>2212</v>
      </c>
      <c r="B15" s="73" t="s">
        <v>178</v>
      </c>
      <c r="C15" s="74">
        <f>SUM(C16:C19)</f>
        <v>1015</v>
      </c>
      <c r="D15" s="74">
        <f>SUM(D16:D19)</f>
        <v>850458.13</v>
      </c>
      <c r="E15" s="47"/>
    </row>
    <row r="16" spans="1:5" s="28" customFormat="1">
      <c r="A16" s="79"/>
      <c r="B16" s="82" t="s">
        <v>190</v>
      </c>
      <c r="C16" s="64">
        <v>800</v>
      </c>
      <c r="D16" s="64">
        <v>799196.43</v>
      </c>
      <c r="E16" s="45"/>
    </row>
    <row r="17" spans="1:5" s="28" customFormat="1">
      <c r="A17" s="79"/>
      <c r="B17" s="82" t="s">
        <v>276</v>
      </c>
      <c r="C17" s="64">
        <v>150</v>
      </c>
      <c r="D17" s="64">
        <v>0</v>
      </c>
      <c r="E17" s="45"/>
    </row>
    <row r="18" spans="1:5" s="28" customFormat="1">
      <c r="A18" s="79"/>
      <c r="B18" s="76" t="s">
        <v>41</v>
      </c>
      <c r="C18" s="64">
        <v>15</v>
      </c>
      <c r="D18" s="64">
        <v>14961.7</v>
      </c>
      <c r="E18" s="45"/>
    </row>
    <row r="19" spans="1:5" s="28" customFormat="1">
      <c r="A19" s="79"/>
      <c r="B19" s="76" t="s">
        <v>106</v>
      </c>
      <c r="C19" s="64">
        <v>50</v>
      </c>
      <c r="D19" s="64">
        <v>36300</v>
      </c>
      <c r="E19" s="45"/>
    </row>
    <row r="20" spans="1:5" s="28" customFormat="1">
      <c r="A20" s="9"/>
      <c r="B20" s="16"/>
      <c r="C20" s="52"/>
      <c r="D20" s="52"/>
      <c r="E20" s="45"/>
    </row>
    <row r="21" spans="1:5" s="28" customFormat="1">
      <c r="A21" s="72">
        <v>2219</v>
      </c>
      <c r="B21" s="73" t="s">
        <v>179</v>
      </c>
      <c r="C21" s="74">
        <f>SUM(C22:C32)</f>
        <v>9354</v>
      </c>
      <c r="D21" s="74">
        <f>SUM(D22:D32)</f>
        <v>7141040.6400000006</v>
      </c>
      <c r="E21" s="45"/>
    </row>
    <row r="22" spans="1:5" s="28" customFormat="1" ht="25.5">
      <c r="A22" s="83"/>
      <c r="B22" s="76" t="s">
        <v>73</v>
      </c>
      <c r="C22" s="64">
        <v>200</v>
      </c>
      <c r="D22" s="64">
        <v>196652.82</v>
      </c>
      <c r="E22" s="45"/>
    </row>
    <row r="23" spans="1:5" s="28" customFormat="1">
      <c r="A23" s="83"/>
      <c r="B23" s="76" t="s">
        <v>250</v>
      </c>
      <c r="C23" s="64">
        <v>29</v>
      </c>
      <c r="D23" s="64">
        <v>28650</v>
      </c>
      <c r="E23" s="45"/>
    </row>
    <row r="24" spans="1:5" s="28" customFormat="1">
      <c r="A24" s="83"/>
      <c r="B24" s="76" t="s">
        <v>251</v>
      </c>
      <c r="C24" s="64">
        <v>6163</v>
      </c>
      <c r="D24" s="64">
        <v>6153048.9800000004</v>
      </c>
      <c r="E24" s="45"/>
    </row>
    <row r="25" spans="1:5" s="28" customFormat="1">
      <c r="A25" s="83"/>
      <c r="B25" s="76" t="s">
        <v>252</v>
      </c>
      <c r="C25" s="64">
        <v>43</v>
      </c>
      <c r="D25" s="64">
        <v>47800</v>
      </c>
      <c r="E25" s="45"/>
    </row>
    <row r="26" spans="1:5" s="28" customFormat="1">
      <c r="A26" s="83"/>
      <c r="B26" s="76" t="s">
        <v>253</v>
      </c>
      <c r="C26" s="64">
        <v>155</v>
      </c>
      <c r="D26" s="64">
        <v>154000</v>
      </c>
      <c r="E26" s="45"/>
    </row>
    <row r="27" spans="1:5" s="28" customFormat="1">
      <c r="A27" s="83"/>
      <c r="B27" s="76" t="s">
        <v>269</v>
      </c>
      <c r="C27" s="64">
        <v>400</v>
      </c>
      <c r="D27" s="64">
        <v>20186</v>
      </c>
      <c r="E27" s="45"/>
    </row>
    <row r="28" spans="1:5" s="28" customFormat="1" ht="13.5" customHeight="1">
      <c r="A28" s="83"/>
      <c r="B28" s="76" t="s">
        <v>335</v>
      </c>
      <c r="C28" s="64">
        <v>1870</v>
      </c>
      <c r="D28" s="64">
        <v>213029</v>
      </c>
      <c r="E28" s="45"/>
    </row>
    <row r="29" spans="1:5" s="28" customFormat="1">
      <c r="A29" s="83"/>
      <c r="B29" s="76" t="s">
        <v>156</v>
      </c>
      <c r="C29" s="64">
        <v>19</v>
      </c>
      <c r="D29" s="64">
        <v>19649</v>
      </c>
      <c r="E29" s="45"/>
    </row>
    <row r="30" spans="1:5" s="28" customFormat="1">
      <c r="A30" s="83"/>
      <c r="B30" s="76" t="s">
        <v>72</v>
      </c>
      <c r="C30" s="64">
        <v>200</v>
      </c>
      <c r="D30" s="64">
        <v>84700</v>
      </c>
      <c r="E30" s="45"/>
    </row>
    <row r="31" spans="1:5" s="28" customFormat="1">
      <c r="A31" s="83"/>
      <c r="B31" s="82" t="s">
        <v>216</v>
      </c>
      <c r="C31" s="64">
        <v>0</v>
      </c>
      <c r="D31" s="64">
        <v>0</v>
      </c>
      <c r="E31" s="45"/>
    </row>
    <row r="32" spans="1:5" s="28" customFormat="1">
      <c r="A32" s="83"/>
      <c r="B32" s="82" t="s">
        <v>355</v>
      </c>
      <c r="C32" s="64">
        <v>275</v>
      </c>
      <c r="D32" s="64">
        <v>223324.84</v>
      </c>
      <c r="E32" s="45"/>
    </row>
    <row r="33" spans="1:5" s="28" customFormat="1">
      <c r="A33" s="2"/>
      <c r="B33" s="12"/>
      <c r="C33" s="52"/>
      <c r="D33" s="52"/>
      <c r="E33" s="45"/>
    </row>
    <row r="34" spans="1:5" s="37" customFormat="1">
      <c r="A34" s="72">
        <v>2221</v>
      </c>
      <c r="B34" s="73" t="s">
        <v>129</v>
      </c>
      <c r="C34" s="74">
        <f>SUM(C35:C36)</f>
        <v>1025</v>
      </c>
      <c r="D34" s="74">
        <f>SUM(D35:D36)</f>
        <v>980922.53</v>
      </c>
      <c r="E34" s="47"/>
    </row>
    <row r="35" spans="1:5" s="42" customFormat="1">
      <c r="A35" s="84"/>
      <c r="B35" s="85" t="s">
        <v>254</v>
      </c>
      <c r="C35" s="64">
        <v>570</v>
      </c>
      <c r="D35" s="64">
        <v>569994.53</v>
      </c>
      <c r="E35" s="54"/>
    </row>
    <row r="36" spans="1:5" s="37" customFormat="1">
      <c r="A36" s="77"/>
      <c r="B36" s="78" t="s">
        <v>278</v>
      </c>
      <c r="C36" s="64">
        <v>455</v>
      </c>
      <c r="D36" s="64">
        <v>410928</v>
      </c>
      <c r="E36" s="47"/>
    </row>
    <row r="37" spans="1:5" s="28" customFormat="1">
      <c r="A37" s="3"/>
      <c r="B37" s="12"/>
      <c r="C37" s="52"/>
      <c r="D37" s="52"/>
      <c r="E37" s="45"/>
    </row>
    <row r="38" spans="1:5" s="47" customFormat="1">
      <c r="A38" s="72">
        <v>2321</v>
      </c>
      <c r="B38" s="73" t="s">
        <v>130</v>
      </c>
      <c r="C38" s="74">
        <f>SUM(C39:C44)</f>
        <v>541</v>
      </c>
      <c r="D38" s="74">
        <f>SUM(D39:D44)</f>
        <v>366211.58</v>
      </c>
    </row>
    <row r="39" spans="1:5" s="47" customFormat="1" ht="25.5">
      <c r="A39" s="77"/>
      <c r="B39" s="86" t="s">
        <v>222</v>
      </c>
      <c r="C39" s="64">
        <v>53</v>
      </c>
      <c r="D39" s="64">
        <v>53220</v>
      </c>
    </row>
    <row r="40" spans="1:5" s="47" customFormat="1">
      <c r="A40" s="77"/>
      <c r="B40" s="86" t="s">
        <v>80</v>
      </c>
      <c r="C40" s="64">
        <v>10</v>
      </c>
      <c r="D40" s="64">
        <v>4745.0200000000004</v>
      </c>
    </row>
    <row r="41" spans="1:5" s="47" customFormat="1">
      <c r="A41" s="77"/>
      <c r="B41" s="86" t="s">
        <v>71</v>
      </c>
      <c r="C41" s="64">
        <v>3</v>
      </c>
      <c r="D41" s="64">
        <v>3000</v>
      </c>
    </row>
    <row r="42" spans="1:5" s="47" customFormat="1" ht="25.5">
      <c r="A42" s="77"/>
      <c r="B42" s="87" t="s">
        <v>196</v>
      </c>
      <c r="C42" s="64">
        <v>150</v>
      </c>
      <c r="D42" s="64">
        <v>0</v>
      </c>
    </row>
    <row r="43" spans="1:5" s="47" customFormat="1">
      <c r="A43" s="77"/>
      <c r="B43" s="87" t="s">
        <v>261</v>
      </c>
      <c r="C43" s="64">
        <v>25</v>
      </c>
      <c r="D43" s="64">
        <v>18997</v>
      </c>
    </row>
    <row r="44" spans="1:5" s="47" customFormat="1">
      <c r="A44" s="77"/>
      <c r="B44" s="86" t="s">
        <v>39</v>
      </c>
      <c r="C44" s="64">
        <v>300</v>
      </c>
      <c r="D44" s="64">
        <v>286249.56</v>
      </c>
    </row>
    <row r="45" spans="1:5" s="47" customFormat="1">
      <c r="A45" s="88"/>
      <c r="B45" s="89"/>
      <c r="C45" s="90"/>
      <c r="D45" s="90"/>
    </row>
    <row r="46" spans="1:5" s="28" customFormat="1">
      <c r="A46" s="72">
        <v>2333</v>
      </c>
      <c r="B46" s="73" t="s">
        <v>131</v>
      </c>
      <c r="C46" s="74">
        <f>SUM(C47:C49)</f>
        <v>225</v>
      </c>
      <c r="D46" s="74">
        <f>SUM(D47:D49)</f>
        <v>92368.93</v>
      </c>
      <c r="E46" s="45"/>
    </row>
    <row r="47" spans="1:5" s="28" customFormat="1">
      <c r="A47" s="65"/>
      <c r="B47" s="76" t="s">
        <v>43</v>
      </c>
      <c r="C47" s="64">
        <v>25</v>
      </c>
      <c r="D47" s="64">
        <v>13200</v>
      </c>
      <c r="E47" s="45"/>
    </row>
    <row r="48" spans="1:5" s="28" customFormat="1">
      <c r="A48" s="65"/>
      <c r="B48" s="76" t="s">
        <v>33</v>
      </c>
      <c r="C48" s="64">
        <v>5</v>
      </c>
      <c r="D48" s="64">
        <v>5968.93</v>
      </c>
      <c r="E48" s="45"/>
    </row>
    <row r="49" spans="1:5" s="28" customFormat="1">
      <c r="A49" s="65"/>
      <c r="B49" s="76" t="s">
        <v>182</v>
      </c>
      <c r="C49" s="64">
        <v>195</v>
      </c>
      <c r="D49" s="64">
        <v>73200</v>
      </c>
      <c r="E49" s="45"/>
    </row>
    <row r="50" spans="1:5" s="28" customFormat="1">
      <c r="A50" s="9"/>
      <c r="B50" s="16"/>
      <c r="C50" s="52"/>
      <c r="D50" s="52"/>
      <c r="E50" s="45"/>
    </row>
    <row r="51" spans="1:5" s="28" customFormat="1">
      <c r="A51" s="72">
        <v>3111</v>
      </c>
      <c r="B51" s="73" t="s">
        <v>132</v>
      </c>
      <c r="C51" s="74">
        <f>SUM(C52:C54)</f>
        <v>2557</v>
      </c>
      <c r="D51" s="74">
        <f>SUM(D52:D54)</f>
        <v>2465532</v>
      </c>
      <c r="E51" s="45"/>
    </row>
    <row r="52" spans="1:5" s="28" customFormat="1">
      <c r="A52" s="65"/>
      <c r="B52" s="76" t="s">
        <v>193</v>
      </c>
      <c r="C52" s="64">
        <v>1444</v>
      </c>
      <c r="D52" s="64">
        <v>1444000</v>
      </c>
      <c r="E52" s="45"/>
    </row>
    <row r="53" spans="1:5" s="28" customFormat="1">
      <c r="A53" s="65"/>
      <c r="B53" s="76" t="s">
        <v>310</v>
      </c>
      <c r="C53" s="64">
        <v>400</v>
      </c>
      <c r="D53" s="64">
        <v>308532</v>
      </c>
      <c r="E53" s="45"/>
    </row>
    <row r="54" spans="1:5" s="28" customFormat="1">
      <c r="A54" s="65"/>
      <c r="B54" s="76" t="s">
        <v>94</v>
      </c>
      <c r="C54" s="64">
        <v>713</v>
      </c>
      <c r="D54" s="64">
        <v>713000</v>
      </c>
      <c r="E54" s="45"/>
    </row>
    <row r="55" spans="1:5" s="28" customFormat="1">
      <c r="A55" s="9"/>
      <c r="B55" s="16"/>
      <c r="C55" s="52"/>
      <c r="D55" s="52"/>
      <c r="E55" s="45"/>
    </row>
    <row r="56" spans="1:5" s="28" customFormat="1">
      <c r="A56" s="72">
        <v>3113</v>
      </c>
      <c r="B56" s="73" t="s">
        <v>133</v>
      </c>
      <c r="C56" s="74">
        <f>SUM(C57:C70)</f>
        <v>21359</v>
      </c>
      <c r="D56" s="74">
        <f>SUM(D57:D70)</f>
        <v>21231630.240000002</v>
      </c>
      <c r="E56" s="45"/>
    </row>
    <row r="57" spans="1:5" s="28" customFormat="1">
      <c r="A57" s="65"/>
      <c r="B57" s="76" t="s">
        <v>95</v>
      </c>
      <c r="C57" s="64">
        <v>2962</v>
      </c>
      <c r="D57" s="64">
        <v>2962000</v>
      </c>
      <c r="E57" s="45"/>
    </row>
    <row r="58" spans="1:5" s="28" customFormat="1" ht="25.5">
      <c r="A58" s="65"/>
      <c r="B58" s="63" t="s">
        <v>320</v>
      </c>
      <c r="C58" s="64">
        <v>942</v>
      </c>
      <c r="D58" s="64">
        <v>942105</v>
      </c>
      <c r="E58" s="45"/>
    </row>
    <row r="59" spans="1:5" s="28" customFormat="1">
      <c r="A59" s="65"/>
      <c r="B59" s="76" t="s">
        <v>302</v>
      </c>
      <c r="C59" s="64">
        <v>40</v>
      </c>
      <c r="D59" s="64">
        <v>39325</v>
      </c>
      <c r="E59" s="45"/>
    </row>
    <row r="60" spans="1:5" s="28" customFormat="1">
      <c r="A60" s="65"/>
      <c r="B60" s="76" t="s">
        <v>339</v>
      </c>
      <c r="C60" s="64">
        <v>100</v>
      </c>
      <c r="D60" s="64">
        <v>0</v>
      </c>
      <c r="E60" s="45"/>
    </row>
    <row r="61" spans="1:5" s="28" customFormat="1">
      <c r="A61" s="65"/>
      <c r="B61" s="76" t="s">
        <v>344</v>
      </c>
      <c r="C61" s="64">
        <v>928</v>
      </c>
      <c r="D61" s="64">
        <v>927604.57</v>
      </c>
      <c r="E61" s="45"/>
    </row>
    <row r="62" spans="1:5" s="28" customFormat="1">
      <c r="A62" s="65"/>
      <c r="B62" s="76" t="s">
        <v>74</v>
      </c>
      <c r="C62" s="64">
        <v>3809</v>
      </c>
      <c r="D62" s="64">
        <v>3809000</v>
      </c>
      <c r="E62" s="45"/>
    </row>
    <row r="63" spans="1:5" s="28" customFormat="1" ht="25.5">
      <c r="A63" s="65"/>
      <c r="B63" s="63" t="s">
        <v>321</v>
      </c>
      <c r="C63" s="64">
        <v>202</v>
      </c>
      <c r="D63" s="64">
        <v>201949</v>
      </c>
      <c r="E63" s="45"/>
    </row>
    <row r="64" spans="1:5" s="28" customFormat="1" ht="25.5">
      <c r="A64" s="65"/>
      <c r="B64" s="63" t="s">
        <v>341</v>
      </c>
      <c r="C64" s="64">
        <v>204</v>
      </c>
      <c r="D64" s="64">
        <v>204112</v>
      </c>
      <c r="E64" s="45"/>
    </row>
    <row r="65" spans="1:5" s="28" customFormat="1">
      <c r="A65" s="65"/>
      <c r="B65" s="76" t="s">
        <v>122</v>
      </c>
      <c r="C65" s="64">
        <v>10630</v>
      </c>
      <c r="D65" s="64">
        <v>10639093.67</v>
      </c>
      <c r="E65" s="45"/>
    </row>
    <row r="66" spans="1:5" s="28" customFormat="1">
      <c r="A66" s="65"/>
      <c r="B66" s="76" t="s">
        <v>255</v>
      </c>
      <c r="C66" s="64">
        <v>878</v>
      </c>
      <c r="D66" s="64">
        <v>877877</v>
      </c>
      <c r="E66" s="45"/>
    </row>
    <row r="67" spans="1:5" s="28" customFormat="1">
      <c r="A67" s="65"/>
      <c r="B67" s="65" t="s">
        <v>329</v>
      </c>
      <c r="C67" s="64">
        <v>650</v>
      </c>
      <c r="D67" s="64">
        <v>616904</v>
      </c>
      <c r="E67" s="45"/>
    </row>
    <row r="68" spans="1:5" s="28" customFormat="1">
      <c r="A68" s="65"/>
      <c r="B68" s="76" t="s">
        <v>267</v>
      </c>
      <c r="C68" s="64">
        <v>2</v>
      </c>
      <c r="D68" s="64">
        <v>2000</v>
      </c>
      <c r="E68" s="45"/>
    </row>
    <row r="69" spans="1:5" s="28" customFormat="1">
      <c r="A69" s="65"/>
      <c r="B69" s="76" t="s">
        <v>283</v>
      </c>
      <c r="C69" s="64">
        <v>2</v>
      </c>
      <c r="D69" s="64">
        <v>2000</v>
      </c>
      <c r="E69" s="45"/>
    </row>
    <row r="70" spans="1:5" s="28" customFormat="1">
      <c r="A70" s="65"/>
      <c r="B70" s="76" t="s">
        <v>181</v>
      </c>
      <c r="C70" s="64">
        <v>10</v>
      </c>
      <c r="D70" s="64">
        <v>7660</v>
      </c>
      <c r="E70" s="45"/>
    </row>
    <row r="71" spans="1:5" s="28" customFormat="1">
      <c r="A71" s="9"/>
      <c r="B71" s="16"/>
      <c r="C71" s="52"/>
      <c r="D71" s="52"/>
      <c r="E71" s="45"/>
    </row>
    <row r="72" spans="1:5" s="28" customFormat="1">
      <c r="A72" s="72">
        <v>3141</v>
      </c>
      <c r="B72" s="73" t="s">
        <v>134</v>
      </c>
      <c r="C72" s="74">
        <f>SUM(C73)</f>
        <v>492</v>
      </c>
      <c r="D72" s="74">
        <f>SUM(D73)</f>
        <v>492000</v>
      </c>
      <c r="E72" s="45"/>
    </row>
    <row r="73" spans="1:5" s="28" customFormat="1">
      <c r="A73" s="91"/>
      <c r="B73" s="76" t="s">
        <v>13</v>
      </c>
      <c r="C73" s="64">
        <v>492</v>
      </c>
      <c r="D73" s="64">
        <v>492000</v>
      </c>
      <c r="E73" s="45"/>
    </row>
    <row r="74" spans="1:5" s="28" customFormat="1">
      <c r="A74" s="92"/>
      <c r="B74" s="16"/>
      <c r="C74" s="52"/>
      <c r="D74" s="52"/>
      <c r="E74" s="45"/>
    </row>
    <row r="75" spans="1:5" s="28" customFormat="1">
      <c r="A75" s="72">
        <v>3314</v>
      </c>
      <c r="B75" s="73" t="s">
        <v>29</v>
      </c>
      <c r="C75" s="74">
        <f>SUM(C76:C79)</f>
        <v>1729</v>
      </c>
      <c r="D75" s="74">
        <f>SUM(D76:D79)</f>
        <v>1690132.4300000002</v>
      </c>
      <c r="E75" s="45"/>
    </row>
    <row r="76" spans="1:5" s="28" customFormat="1">
      <c r="A76" s="65"/>
      <c r="B76" s="76" t="s">
        <v>55</v>
      </c>
      <c r="C76" s="64">
        <v>808</v>
      </c>
      <c r="D76" s="64">
        <v>807072</v>
      </c>
      <c r="E76" s="45"/>
    </row>
    <row r="77" spans="1:5" s="28" customFormat="1">
      <c r="A77" s="65"/>
      <c r="B77" s="76" t="s">
        <v>56</v>
      </c>
      <c r="C77" s="64">
        <v>275</v>
      </c>
      <c r="D77" s="64">
        <v>274413</v>
      </c>
      <c r="E77" s="45"/>
    </row>
    <row r="78" spans="1:5" s="28" customFormat="1">
      <c r="A78" s="65"/>
      <c r="B78" s="76" t="s">
        <v>117</v>
      </c>
      <c r="C78" s="64">
        <v>15</v>
      </c>
      <c r="D78" s="64">
        <v>2104</v>
      </c>
      <c r="E78" s="45"/>
    </row>
    <row r="79" spans="1:5" s="28" customFormat="1">
      <c r="A79" s="65"/>
      <c r="B79" s="76" t="s">
        <v>75</v>
      </c>
      <c r="C79" s="64">
        <v>631</v>
      </c>
      <c r="D79" s="64">
        <v>606543.43000000005</v>
      </c>
      <c r="E79" s="45"/>
    </row>
    <row r="80" spans="1:5" s="28" customFormat="1">
      <c r="A80" s="9"/>
      <c r="B80" s="16"/>
      <c r="C80" s="52"/>
      <c r="D80" s="52"/>
      <c r="E80" s="45"/>
    </row>
    <row r="81" spans="1:5" s="28" customFormat="1">
      <c r="A81" s="72">
        <v>3315</v>
      </c>
      <c r="B81" s="73" t="s">
        <v>186</v>
      </c>
      <c r="C81" s="74">
        <f>SUM(C82:C83)</f>
        <v>217</v>
      </c>
      <c r="D81" s="74">
        <f>SUM(D82:D83)</f>
        <v>176769.74</v>
      </c>
      <c r="E81" s="45"/>
    </row>
    <row r="82" spans="1:5" s="28" customFormat="1">
      <c r="A82" s="91"/>
      <c r="B82" s="76" t="s">
        <v>151</v>
      </c>
      <c r="C82" s="64">
        <v>80</v>
      </c>
      <c r="D82" s="64">
        <v>78110.34</v>
      </c>
      <c r="E82" s="45"/>
    </row>
    <row r="83" spans="1:5" s="28" customFormat="1">
      <c r="A83" s="65"/>
      <c r="B83" s="76" t="s">
        <v>57</v>
      </c>
      <c r="C83" s="64">
        <v>137</v>
      </c>
      <c r="D83" s="64">
        <v>98659.4</v>
      </c>
      <c r="E83" s="45"/>
    </row>
    <row r="84" spans="1:5" s="28" customFormat="1">
      <c r="A84" s="9"/>
      <c r="B84" s="16"/>
      <c r="C84" s="52"/>
      <c r="D84" s="52"/>
      <c r="E84" s="45"/>
    </row>
    <row r="85" spans="1:5" s="47" customFormat="1">
      <c r="A85" s="72">
        <v>3319</v>
      </c>
      <c r="B85" s="73" t="s">
        <v>30</v>
      </c>
      <c r="C85" s="74">
        <f>SUM(C86:C94)</f>
        <v>57009</v>
      </c>
      <c r="D85" s="74">
        <f>SUM(D86:D94)</f>
        <v>45819589.32</v>
      </c>
    </row>
    <row r="86" spans="1:5" s="28" customFormat="1">
      <c r="A86" s="79"/>
      <c r="B86" s="76" t="s">
        <v>110</v>
      </c>
      <c r="C86" s="64">
        <v>1417</v>
      </c>
      <c r="D86" s="64">
        <v>1424663.2</v>
      </c>
      <c r="E86" s="45"/>
    </row>
    <row r="87" spans="1:5" s="28" customFormat="1">
      <c r="A87" s="79"/>
      <c r="B87" s="76" t="s">
        <v>9</v>
      </c>
      <c r="C87" s="64">
        <v>45</v>
      </c>
      <c r="D87" s="64">
        <v>40617</v>
      </c>
      <c r="E87" s="45"/>
    </row>
    <row r="88" spans="1:5" s="28" customFormat="1">
      <c r="A88" s="79"/>
      <c r="B88" s="76" t="s">
        <v>93</v>
      </c>
      <c r="C88" s="64">
        <v>132</v>
      </c>
      <c r="D88" s="64">
        <v>131451</v>
      </c>
      <c r="E88" s="45"/>
    </row>
    <row r="89" spans="1:5" s="28" customFormat="1">
      <c r="A89" s="79"/>
      <c r="B89" s="76" t="s">
        <v>103</v>
      </c>
      <c r="C89" s="64">
        <v>40</v>
      </c>
      <c r="D89" s="64">
        <v>29001</v>
      </c>
      <c r="E89" s="45"/>
    </row>
    <row r="90" spans="1:5" s="28" customFormat="1" ht="11.25" customHeight="1">
      <c r="A90" s="79"/>
      <c r="B90" s="76" t="s">
        <v>262</v>
      </c>
      <c r="C90" s="64">
        <v>50</v>
      </c>
      <c r="D90" s="64">
        <v>0</v>
      </c>
      <c r="E90" s="45"/>
    </row>
    <row r="91" spans="1:5" s="28" customFormat="1">
      <c r="A91" s="79"/>
      <c r="B91" s="76" t="s">
        <v>256</v>
      </c>
      <c r="C91" s="64">
        <v>2565</v>
      </c>
      <c r="D91" s="64">
        <v>2561060.29</v>
      </c>
      <c r="E91" s="45"/>
    </row>
    <row r="92" spans="1:5" s="28" customFormat="1">
      <c r="A92" s="79"/>
      <c r="B92" s="76" t="s">
        <v>322</v>
      </c>
      <c r="C92" s="64">
        <v>52760</v>
      </c>
      <c r="D92" s="64">
        <v>41632796.829999998</v>
      </c>
      <c r="E92" s="45"/>
    </row>
    <row r="93" spans="1:5" s="28" customFormat="1">
      <c r="A93" s="79"/>
      <c r="B93" s="66" t="s">
        <v>220</v>
      </c>
      <c r="C93" s="64">
        <v>0</v>
      </c>
      <c r="D93" s="64">
        <v>0</v>
      </c>
      <c r="E93" s="45"/>
    </row>
    <row r="94" spans="1:5" s="28" customFormat="1">
      <c r="A94" s="79"/>
      <c r="B94" s="66" t="s">
        <v>197</v>
      </c>
      <c r="C94" s="64">
        <v>0</v>
      </c>
      <c r="D94" s="64">
        <v>0</v>
      </c>
      <c r="E94" s="45"/>
    </row>
    <row r="95" spans="1:5" s="46" customFormat="1">
      <c r="A95" s="93"/>
      <c r="B95" s="16"/>
      <c r="C95" s="94"/>
      <c r="D95" s="94"/>
      <c r="E95" s="121"/>
    </row>
    <row r="96" spans="1:5" s="37" customFormat="1">
      <c r="A96" s="72">
        <v>3322</v>
      </c>
      <c r="B96" s="73" t="s">
        <v>34</v>
      </c>
      <c r="C96" s="74">
        <f>SUM(C97:C99)</f>
        <v>22568</v>
      </c>
      <c r="D96" s="74">
        <f>SUM(D97:D99)</f>
        <v>22257970.209999997</v>
      </c>
      <c r="E96" s="47"/>
    </row>
    <row r="97" spans="1:5" s="28" customFormat="1">
      <c r="A97" s="95"/>
      <c r="B97" s="96" t="s">
        <v>105</v>
      </c>
      <c r="C97" s="64">
        <v>200</v>
      </c>
      <c r="D97" s="64">
        <v>94468.22</v>
      </c>
      <c r="E97" s="45"/>
    </row>
    <row r="98" spans="1:5" s="28" customFormat="1">
      <c r="A98" s="95"/>
      <c r="B98" s="96" t="s">
        <v>35</v>
      </c>
      <c r="C98" s="64">
        <v>878</v>
      </c>
      <c r="D98" s="64">
        <v>786955.27</v>
      </c>
      <c r="E98" s="45"/>
    </row>
    <row r="99" spans="1:5" s="37" customFormat="1">
      <c r="A99" s="77"/>
      <c r="B99" s="96" t="s">
        <v>40</v>
      </c>
      <c r="C99" s="64">
        <v>21490</v>
      </c>
      <c r="D99" s="64">
        <v>21376546.719999999</v>
      </c>
      <c r="E99" s="47"/>
    </row>
    <row r="100" spans="1:5" s="28" customFormat="1">
      <c r="A100" s="9"/>
      <c r="B100" s="97"/>
      <c r="C100" s="52"/>
      <c r="D100" s="52"/>
      <c r="E100" s="45"/>
    </row>
    <row r="101" spans="1:5" s="28" customFormat="1">
      <c r="A101" s="72">
        <v>3322</v>
      </c>
      <c r="B101" s="73" t="s">
        <v>123</v>
      </c>
      <c r="C101" s="74">
        <f>SUM(C102:C106)</f>
        <v>738</v>
      </c>
      <c r="D101" s="74">
        <f>SUM(D102:D106)</f>
        <v>671000</v>
      </c>
      <c r="E101" s="45"/>
    </row>
    <row r="102" spans="1:5" s="28" customFormat="1">
      <c r="A102" s="91"/>
      <c r="B102" s="78" t="s">
        <v>205</v>
      </c>
      <c r="C102" s="64">
        <v>35</v>
      </c>
      <c r="D102" s="64">
        <v>35000</v>
      </c>
      <c r="E102" s="45"/>
    </row>
    <row r="103" spans="1:5" s="28" customFormat="1">
      <c r="A103" s="91"/>
      <c r="B103" s="78" t="s">
        <v>304</v>
      </c>
      <c r="C103" s="64">
        <v>440</v>
      </c>
      <c r="D103" s="64">
        <v>440000</v>
      </c>
      <c r="E103" s="45"/>
    </row>
    <row r="104" spans="1:5" s="28" customFormat="1">
      <c r="A104" s="91"/>
      <c r="B104" s="76" t="s">
        <v>305</v>
      </c>
      <c r="C104" s="64">
        <v>50</v>
      </c>
      <c r="D104" s="64">
        <v>50000</v>
      </c>
      <c r="E104" s="45"/>
    </row>
    <row r="105" spans="1:5" s="28" customFormat="1">
      <c r="A105" s="91"/>
      <c r="B105" s="78" t="s">
        <v>263</v>
      </c>
      <c r="C105" s="64">
        <v>0</v>
      </c>
      <c r="D105" s="64">
        <v>0</v>
      </c>
      <c r="E105" s="45"/>
    </row>
    <row r="106" spans="1:5" s="28" customFormat="1">
      <c r="A106" s="65"/>
      <c r="B106" s="78" t="s">
        <v>10</v>
      </c>
      <c r="C106" s="64">
        <v>213</v>
      </c>
      <c r="D106" s="64">
        <v>146000</v>
      </c>
      <c r="E106" s="45"/>
    </row>
    <row r="107" spans="1:5" s="28" customFormat="1">
      <c r="A107" s="9"/>
      <c r="B107" s="97"/>
      <c r="C107" s="52"/>
      <c r="D107" s="52"/>
      <c r="E107" s="45"/>
    </row>
    <row r="108" spans="1:5" s="28" customFormat="1">
      <c r="A108" s="72">
        <v>3341</v>
      </c>
      <c r="B108" s="73" t="s">
        <v>135</v>
      </c>
      <c r="C108" s="74">
        <f>SUM(C109:C111)</f>
        <v>1035</v>
      </c>
      <c r="D108" s="74">
        <f>SUM(D109:D111)</f>
        <v>1026221</v>
      </c>
      <c r="E108" s="45"/>
    </row>
    <row r="109" spans="1:5" s="28" customFormat="1">
      <c r="A109" s="65"/>
      <c r="B109" s="76" t="s">
        <v>76</v>
      </c>
      <c r="C109" s="64">
        <v>971</v>
      </c>
      <c r="D109" s="64">
        <v>966791</v>
      </c>
      <c r="E109" s="45"/>
    </row>
    <row r="110" spans="1:5" s="28" customFormat="1">
      <c r="A110" s="65"/>
      <c r="B110" s="76" t="s">
        <v>338</v>
      </c>
      <c r="C110" s="64">
        <v>34</v>
      </c>
      <c r="D110" s="64">
        <v>33638</v>
      </c>
      <c r="E110" s="45"/>
    </row>
    <row r="111" spans="1:5" s="28" customFormat="1">
      <c r="A111" s="65"/>
      <c r="B111" s="76" t="s">
        <v>202</v>
      </c>
      <c r="C111" s="64">
        <v>30</v>
      </c>
      <c r="D111" s="64">
        <v>25792</v>
      </c>
      <c r="E111" s="45"/>
    </row>
    <row r="112" spans="1:5" s="28" customFormat="1">
      <c r="A112" s="2"/>
      <c r="B112" s="12"/>
      <c r="C112" s="52"/>
      <c r="D112" s="52"/>
      <c r="E112" s="45"/>
    </row>
    <row r="113" spans="1:5" s="47" customFormat="1">
      <c r="A113" s="72">
        <v>3349</v>
      </c>
      <c r="B113" s="73" t="s">
        <v>136</v>
      </c>
      <c r="C113" s="75">
        <v>290</v>
      </c>
      <c r="D113" s="75">
        <v>271970</v>
      </c>
    </row>
    <row r="114" spans="1:5" s="47" customFormat="1">
      <c r="A114" s="88"/>
      <c r="B114" s="98"/>
      <c r="C114" s="90"/>
      <c r="D114" s="90"/>
    </row>
    <row r="115" spans="1:5" s="47" customFormat="1">
      <c r="A115" s="72">
        <v>3399</v>
      </c>
      <c r="B115" s="73" t="s">
        <v>137</v>
      </c>
      <c r="C115" s="75">
        <v>195</v>
      </c>
      <c r="D115" s="75">
        <v>189450.02</v>
      </c>
    </row>
    <row r="116" spans="1:5" s="47" customFormat="1">
      <c r="A116" s="88"/>
      <c r="B116" s="98"/>
      <c r="C116" s="90"/>
      <c r="D116" s="90"/>
    </row>
    <row r="117" spans="1:5" s="28" customFormat="1">
      <c r="A117" s="72">
        <v>3421</v>
      </c>
      <c r="B117" s="73" t="s">
        <v>207</v>
      </c>
      <c r="C117" s="74">
        <f>SUM(C118:C118)</f>
        <v>855</v>
      </c>
      <c r="D117" s="74">
        <f>SUM(D118:D118)</f>
        <v>855000</v>
      </c>
      <c r="E117" s="45"/>
    </row>
    <row r="118" spans="1:5" s="28" customFormat="1">
      <c r="A118" s="91"/>
      <c r="B118" s="76" t="s">
        <v>206</v>
      </c>
      <c r="C118" s="64">
        <v>855</v>
      </c>
      <c r="D118" s="64">
        <v>855000</v>
      </c>
      <c r="E118" s="45"/>
    </row>
    <row r="119" spans="1:5" s="28" customFormat="1">
      <c r="A119" s="92"/>
      <c r="B119" s="17"/>
      <c r="C119" s="52"/>
      <c r="D119" s="52"/>
      <c r="E119" s="45"/>
    </row>
    <row r="120" spans="1:5" s="47" customFormat="1">
      <c r="A120" s="72">
        <v>3429</v>
      </c>
      <c r="B120" s="73" t="s">
        <v>138</v>
      </c>
      <c r="C120" s="74">
        <f>SUM(C121:C127)</f>
        <v>3379</v>
      </c>
      <c r="D120" s="74">
        <f>SUM(D121:D127)</f>
        <v>3378535.95</v>
      </c>
    </row>
    <row r="121" spans="1:5" s="28" customFormat="1">
      <c r="A121" s="95"/>
      <c r="B121" s="76" t="s">
        <v>121</v>
      </c>
      <c r="C121" s="64">
        <v>509</v>
      </c>
      <c r="D121" s="64">
        <v>508957</v>
      </c>
      <c r="E121" s="45"/>
    </row>
    <row r="122" spans="1:5" s="28" customFormat="1">
      <c r="A122" s="95"/>
      <c r="B122" s="76" t="s">
        <v>48</v>
      </c>
      <c r="C122" s="64">
        <v>40</v>
      </c>
      <c r="D122" s="64">
        <v>39996.949999999997</v>
      </c>
      <c r="E122" s="45"/>
    </row>
    <row r="123" spans="1:5" s="28" customFormat="1" ht="13.5" customHeight="1">
      <c r="A123" s="95"/>
      <c r="B123" s="76" t="s">
        <v>312</v>
      </c>
      <c r="C123" s="64">
        <v>50</v>
      </c>
      <c r="D123" s="64">
        <v>50000</v>
      </c>
      <c r="E123" s="45"/>
    </row>
    <row r="124" spans="1:5" s="28" customFormat="1">
      <c r="A124" s="95"/>
      <c r="B124" s="76" t="s">
        <v>285</v>
      </c>
      <c r="C124" s="64">
        <v>100</v>
      </c>
      <c r="D124" s="64">
        <v>99582</v>
      </c>
      <c r="E124" s="45"/>
    </row>
    <row r="125" spans="1:5" s="28" customFormat="1">
      <c r="A125" s="95"/>
      <c r="B125" s="76" t="s">
        <v>347</v>
      </c>
      <c r="C125" s="64">
        <v>80</v>
      </c>
      <c r="D125" s="64">
        <v>80000</v>
      </c>
      <c r="E125" s="45"/>
    </row>
    <row r="126" spans="1:5" s="28" customFormat="1">
      <c r="A126" s="95"/>
      <c r="B126" s="76" t="s">
        <v>221</v>
      </c>
      <c r="C126" s="64">
        <v>1600</v>
      </c>
      <c r="D126" s="64">
        <v>1600000</v>
      </c>
      <c r="E126" s="45"/>
    </row>
    <row r="127" spans="1:5" s="28" customFormat="1">
      <c r="A127" s="95"/>
      <c r="B127" s="76" t="s">
        <v>3</v>
      </c>
      <c r="C127" s="64">
        <v>1000</v>
      </c>
      <c r="D127" s="64">
        <v>1000000</v>
      </c>
      <c r="E127" s="45"/>
    </row>
    <row r="128" spans="1:5" s="28" customFormat="1">
      <c r="A128" s="99"/>
      <c r="B128" s="16"/>
      <c r="C128" s="94"/>
      <c r="D128" s="94"/>
      <c r="E128" s="45"/>
    </row>
    <row r="129" spans="1:5" s="28" customFormat="1">
      <c r="A129" s="72">
        <v>3612</v>
      </c>
      <c r="B129" s="73" t="s">
        <v>12</v>
      </c>
      <c r="C129" s="74">
        <f>SUM(C130:C133)</f>
        <v>27002</v>
      </c>
      <c r="D129" s="74">
        <f>SUM(D130:D133)</f>
        <v>26429701.98</v>
      </c>
      <c r="E129" s="45"/>
    </row>
    <row r="130" spans="1:5" s="28" customFormat="1" ht="25.5">
      <c r="A130" s="100"/>
      <c r="B130" s="76" t="s">
        <v>58</v>
      </c>
      <c r="C130" s="64">
        <v>26592</v>
      </c>
      <c r="D130" s="64">
        <v>26187701.98</v>
      </c>
      <c r="E130" s="45"/>
    </row>
    <row r="131" spans="1:5" s="28" customFormat="1">
      <c r="A131" s="100"/>
      <c r="B131" s="76" t="s">
        <v>334</v>
      </c>
      <c r="C131" s="64">
        <v>120</v>
      </c>
      <c r="D131" s="64">
        <v>0</v>
      </c>
      <c r="E131" s="45"/>
    </row>
    <row r="132" spans="1:5" s="28" customFormat="1">
      <c r="A132" s="100"/>
      <c r="B132" s="76" t="s">
        <v>257</v>
      </c>
      <c r="C132" s="64">
        <v>290</v>
      </c>
      <c r="D132" s="64">
        <v>242000</v>
      </c>
      <c r="E132" s="45"/>
    </row>
    <row r="133" spans="1:5" s="28" customFormat="1">
      <c r="A133" s="65"/>
      <c r="B133" s="76" t="s">
        <v>224</v>
      </c>
      <c r="C133" s="64">
        <v>0</v>
      </c>
      <c r="D133" s="64"/>
      <c r="E133" s="45"/>
    </row>
    <row r="134" spans="1:5" s="28" customFormat="1">
      <c r="A134" s="9"/>
      <c r="B134" s="16"/>
      <c r="C134" s="52"/>
      <c r="D134" s="52"/>
      <c r="E134" s="45"/>
    </row>
    <row r="135" spans="1:5" s="28" customFormat="1">
      <c r="A135" s="72">
        <v>3613</v>
      </c>
      <c r="B135" s="73" t="s">
        <v>0</v>
      </c>
      <c r="C135" s="74">
        <f>SUM(C136:C139)</f>
        <v>561</v>
      </c>
      <c r="D135" s="74">
        <f>SUM(D136:D139)</f>
        <v>540659.61</v>
      </c>
      <c r="E135" s="45"/>
    </row>
    <row r="136" spans="1:5" s="42" customFormat="1">
      <c r="A136" s="101"/>
      <c r="B136" s="85" t="s">
        <v>107</v>
      </c>
      <c r="C136" s="64">
        <v>20</v>
      </c>
      <c r="D136" s="64">
        <v>254.1</v>
      </c>
      <c r="E136" s="54"/>
    </row>
    <row r="137" spans="1:5" s="42" customFormat="1">
      <c r="A137" s="101"/>
      <c r="B137" s="76" t="s">
        <v>224</v>
      </c>
      <c r="C137" s="64">
        <v>0</v>
      </c>
      <c r="D137" s="64">
        <v>0</v>
      </c>
      <c r="E137" s="54"/>
    </row>
    <row r="138" spans="1:5" s="28" customFormat="1">
      <c r="A138" s="100"/>
      <c r="B138" s="76" t="s">
        <v>147</v>
      </c>
      <c r="C138" s="64">
        <v>191</v>
      </c>
      <c r="D138" s="64">
        <v>180875.7</v>
      </c>
      <c r="E138" s="45"/>
    </row>
    <row r="139" spans="1:5" s="28" customFormat="1">
      <c r="A139" s="100"/>
      <c r="B139" s="76" t="s">
        <v>1</v>
      </c>
      <c r="C139" s="64">
        <v>350</v>
      </c>
      <c r="D139" s="64">
        <v>359529.81</v>
      </c>
      <c r="E139" s="45"/>
    </row>
    <row r="140" spans="1:5" s="28" customFormat="1">
      <c r="A140" s="2"/>
      <c r="B140" s="12"/>
      <c r="C140" s="52"/>
      <c r="D140" s="52"/>
      <c r="E140" s="45"/>
    </row>
    <row r="141" spans="1:5" s="47" customFormat="1">
      <c r="A141" s="72">
        <v>3631</v>
      </c>
      <c r="B141" s="73" t="s">
        <v>139</v>
      </c>
      <c r="C141" s="74">
        <f>SUM(C142:C145)</f>
        <v>900</v>
      </c>
      <c r="D141" s="74">
        <f>SUM(D142:D145)</f>
        <v>689477.7</v>
      </c>
    </row>
    <row r="142" spans="1:5" s="54" customFormat="1">
      <c r="A142" s="84"/>
      <c r="B142" s="85" t="s">
        <v>258</v>
      </c>
      <c r="C142" s="64">
        <v>100</v>
      </c>
      <c r="D142" s="64">
        <v>14713</v>
      </c>
    </row>
    <row r="143" spans="1:5" s="42" customFormat="1">
      <c r="A143" s="101"/>
      <c r="B143" s="85" t="s">
        <v>282</v>
      </c>
      <c r="C143" s="64">
        <v>500</v>
      </c>
      <c r="D143" s="64">
        <v>456428.4</v>
      </c>
      <c r="E143" s="54"/>
    </row>
    <row r="144" spans="1:5" s="28" customFormat="1">
      <c r="A144" s="65"/>
      <c r="B144" s="76" t="s">
        <v>77</v>
      </c>
      <c r="C144" s="64">
        <v>100</v>
      </c>
      <c r="D144" s="64">
        <v>41271.300000000003</v>
      </c>
      <c r="E144" s="45"/>
    </row>
    <row r="145" spans="1:5" s="28" customFormat="1">
      <c r="A145" s="65"/>
      <c r="B145" s="76" t="s">
        <v>124</v>
      </c>
      <c r="C145" s="64">
        <v>200</v>
      </c>
      <c r="D145" s="64">
        <v>177065</v>
      </c>
      <c r="E145" s="45"/>
    </row>
    <row r="146" spans="1:5" s="28" customFormat="1">
      <c r="A146" s="3"/>
      <c r="B146" s="12"/>
      <c r="C146" s="52"/>
      <c r="D146" s="52"/>
      <c r="E146" s="45"/>
    </row>
    <row r="147" spans="1:5" s="47" customFormat="1">
      <c r="A147" s="72">
        <v>3632</v>
      </c>
      <c r="B147" s="73" t="s">
        <v>140</v>
      </c>
      <c r="C147" s="74">
        <f>SUM(C148:C149)</f>
        <v>20</v>
      </c>
      <c r="D147" s="74">
        <f>SUM(D148:D149)</f>
        <v>8100</v>
      </c>
    </row>
    <row r="148" spans="1:5" s="54" customFormat="1">
      <c r="A148" s="84"/>
      <c r="B148" s="85" t="s">
        <v>275</v>
      </c>
      <c r="C148" s="64">
        <v>0</v>
      </c>
      <c r="D148" s="64">
        <v>0</v>
      </c>
    </row>
    <row r="149" spans="1:5" s="47" customFormat="1">
      <c r="A149" s="77"/>
      <c r="B149" s="86" t="s">
        <v>61</v>
      </c>
      <c r="C149" s="64">
        <v>20</v>
      </c>
      <c r="D149" s="64">
        <v>8100</v>
      </c>
    </row>
    <row r="150" spans="1:5" s="28" customFormat="1">
      <c r="A150" s="2"/>
      <c r="B150" s="12"/>
      <c r="C150" s="52"/>
      <c r="D150" s="52"/>
      <c r="E150" s="45"/>
    </row>
    <row r="151" spans="1:5" s="47" customFormat="1">
      <c r="A151" s="72">
        <v>3633</v>
      </c>
      <c r="B151" s="73" t="s">
        <v>142</v>
      </c>
      <c r="C151" s="74">
        <f>SUM(C152:C152)</f>
        <v>260</v>
      </c>
      <c r="D151" s="74">
        <f>SUM(D152:D152)</f>
        <v>259130.82</v>
      </c>
    </row>
    <row r="152" spans="1:5" s="28" customFormat="1">
      <c r="A152" s="65"/>
      <c r="B152" s="76" t="s">
        <v>104</v>
      </c>
      <c r="C152" s="64">
        <v>260</v>
      </c>
      <c r="D152" s="64">
        <v>259130.82</v>
      </c>
      <c r="E152" s="45"/>
    </row>
    <row r="153" spans="1:5" s="28" customFormat="1">
      <c r="A153" s="9"/>
      <c r="B153" s="16"/>
      <c r="C153" s="94"/>
      <c r="D153" s="94"/>
      <c r="E153" s="45"/>
    </row>
    <row r="154" spans="1:5" s="47" customFormat="1">
      <c r="A154" s="72">
        <v>3635</v>
      </c>
      <c r="B154" s="73" t="s">
        <v>143</v>
      </c>
      <c r="C154" s="74">
        <f>SUM(C155:C160)</f>
        <v>1660</v>
      </c>
      <c r="D154" s="74">
        <f>SUM(D155:D160)</f>
        <v>521816</v>
      </c>
    </row>
    <row r="155" spans="1:5" s="47" customFormat="1" ht="25.5">
      <c r="A155" s="83"/>
      <c r="B155" s="78" t="s">
        <v>198</v>
      </c>
      <c r="C155" s="64">
        <v>0</v>
      </c>
      <c r="D155" s="64">
        <v>0</v>
      </c>
    </row>
    <row r="156" spans="1:5" s="47" customFormat="1" ht="25.5">
      <c r="A156" s="83"/>
      <c r="B156" s="78" t="s">
        <v>199</v>
      </c>
      <c r="C156" s="64">
        <v>0</v>
      </c>
      <c r="D156" s="64">
        <v>0</v>
      </c>
    </row>
    <row r="157" spans="1:5" s="47" customFormat="1">
      <c r="A157" s="83"/>
      <c r="B157" s="78" t="s">
        <v>300</v>
      </c>
      <c r="C157" s="64">
        <v>920</v>
      </c>
      <c r="D157" s="64">
        <v>425270</v>
      </c>
    </row>
    <row r="158" spans="1:5" s="47" customFormat="1">
      <c r="A158" s="83"/>
      <c r="B158" s="78" t="s">
        <v>264</v>
      </c>
      <c r="C158" s="64">
        <v>150</v>
      </c>
      <c r="D158" s="64">
        <v>24805</v>
      </c>
    </row>
    <row r="159" spans="1:5" s="47" customFormat="1">
      <c r="A159" s="83"/>
      <c r="B159" s="102" t="s">
        <v>225</v>
      </c>
      <c r="C159" s="64">
        <v>570</v>
      </c>
      <c r="D159" s="64">
        <v>71741</v>
      </c>
    </row>
    <row r="160" spans="1:5" s="28" customFormat="1">
      <c r="A160" s="95"/>
      <c r="B160" s="80" t="s">
        <v>78</v>
      </c>
      <c r="C160" s="64">
        <v>20</v>
      </c>
      <c r="D160" s="64">
        <v>0</v>
      </c>
      <c r="E160" s="45"/>
    </row>
    <row r="161" spans="1:5" s="28" customFormat="1">
      <c r="A161" s="99"/>
      <c r="B161" s="103"/>
      <c r="C161" s="52"/>
      <c r="D161" s="52"/>
      <c r="E161" s="45"/>
    </row>
    <row r="162" spans="1:5" s="47" customFormat="1">
      <c r="A162" s="72">
        <v>3639</v>
      </c>
      <c r="B162" s="73" t="s">
        <v>144</v>
      </c>
      <c r="C162" s="74">
        <f>SUM(C163:C167)</f>
        <v>19167</v>
      </c>
      <c r="D162" s="74">
        <f>SUM(D163:D167)</f>
        <v>19160045.57</v>
      </c>
    </row>
    <row r="163" spans="1:5" s="47" customFormat="1">
      <c r="A163" s="95"/>
      <c r="B163" s="76" t="s">
        <v>60</v>
      </c>
      <c r="C163" s="64">
        <v>17471</v>
      </c>
      <c r="D163" s="64">
        <v>17471000</v>
      </c>
    </row>
    <row r="164" spans="1:5" s="47" customFormat="1">
      <c r="A164" s="95"/>
      <c r="B164" s="76" t="s">
        <v>195</v>
      </c>
      <c r="C164" s="64">
        <v>700</v>
      </c>
      <c r="D164" s="64">
        <v>700000</v>
      </c>
    </row>
    <row r="165" spans="1:5" s="47" customFormat="1">
      <c r="A165" s="95"/>
      <c r="B165" s="76" t="s">
        <v>259</v>
      </c>
      <c r="C165" s="64">
        <v>236</v>
      </c>
      <c r="D165" s="64">
        <v>232995</v>
      </c>
    </row>
    <row r="166" spans="1:5" s="47" customFormat="1">
      <c r="A166" s="95"/>
      <c r="B166" s="76" t="s">
        <v>161</v>
      </c>
      <c r="C166" s="64">
        <v>6</v>
      </c>
      <c r="D166" s="64">
        <v>2380.5700000000002</v>
      </c>
    </row>
    <row r="167" spans="1:5" s="28" customFormat="1">
      <c r="A167" s="95"/>
      <c r="B167" s="102" t="s">
        <v>79</v>
      </c>
      <c r="C167" s="64">
        <v>754</v>
      </c>
      <c r="D167" s="64">
        <v>753670</v>
      </c>
      <c r="E167" s="45"/>
    </row>
    <row r="168" spans="1:5" s="28" customFormat="1">
      <c r="A168" s="92"/>
      <c r="B168" s="104"/>
      <c r="C168" s="52"/>
      <c r="D168" s="52"/>
      <c r="E168" s="45"/>
    </row>
    <row r="169" spans="1:5" s="28" customFormat="1">
      <c r="A169" s="72">
        <v>3722</v>
      </c>
      <c r="B169" s="73" t="s">
        <v>145</v>
      </c>
      <c r="C169" s="74">
        <f>SUM(C170:C179)</f>
        <v>4043</v>
      </c>
      <c r="D169" s="74">
        <f>SUM(D170:D179)</f>
        <v>3330142.41</v>
      </c>
      <c r="E169" s="45"/>
    </row>
    <row r="170" spans="1:5" s="28" customFormat="1">
      <c r="A170" s="83"/>
      <c r="B170" s="86" t="s">
        <v>37</v>
      </c>
      <c r="C170" s="64">
        <v>70</v>
      </c>
      <c r="D170" s="64">
        <v>47930.07</v>
      </c>
      <c r="E170" s="45"/>
    </row>
    <row r="171" spans="1:5" s="28" customFormat="1">
      <c r="A171" s="83"/>
      <c r="B171" s="86" t="s">
        <v>270</v>
      </c>
      <c r="C171" s="64">
        <v>185</v>
      </c>
      <c r="D171" s="64">
        <v>194836.24</v>
      </c>
      <c r="E171" s="45"/>
    </row>
    <row r="172" spans="1:5" s="28" customFormat="1">
      <c r="A172" s="83"/>
      <c r="B172" s="86" t="s">
        <v>271</v>
      </c>
      <c r="C172" s="64">
        <v>165</v>
      </c>
      <c r="D172" s="64">
        <v>155170</v>
      </c>
      <c r="E172" s="45"/>
    </row>
    <row r="173" spans="1:5" s="28" customFormat="1">
      <c r="A173" s="65"/>
      <c r="B173" s="76" t="s">
        <v>187</v>
      </c>
      <c r="C173" s="64">
        <v>3106</v>
      </c>
      <c r="D173" s="64">
        <v>2534767</v>
      </c>
      <c r="E173" s="45"/>
    </row>
    <row r="174" spans="1:5" s="28" customFormat="1">
      <c r="A174" s="65"/>
      <c r="B174" s="76" t="s">
        <v>272</v>
      </c>
      <c r="C174" s="64">
        <v>70</v>
      </c>
      <c r="D174" s="64">
        <v>0</v>
      </c>
      <c r="E174" s="45"/>
    </row>
    <row r="175" spans="1:5" s="28" customFormat="1">
      <c r="A175" s="65"/>
      <c r="B175" s="76" t="s">
        <v>14</v>
      </c>
      <c r="C175" s="64">
        <v>10</v>
      </c>
      <c r="D175" s="64">
        <v>9312.5</v>
      </c>
      <c r="E175" s="45"/>
    </row>
    <row r="176" spans="1:5" s="28" customFormat="1">
      <c r="A176" s="65"/>
      <c r="B176" s="76" t="s">
        <v>44</v>
      </c>
      <c r="C176" s="64">
        <v>150</v>
      </c>
      <c r="D176" s="64">
        <v>147741</v>
      </c>
      <c r="E176" s="45"/>
    </row>
    <row r="177" spans="1:5" s="28" customFormat="1">
      <c r="A177" s="65"/>
      <c r="B177" s="76" t="s">
        <v>236</v>
      </c>
      <c r="C177" s="64">
        <v>167</v>
      </c>
      <c r="D177" s="64">
        <v>121070</v>
      </c>
      <c r="E177" s="45"/>
    </row>
    <row r="178" spans="1:5" s="28" customFormat="1">
      <c r="A178" s="65"/>
      <c r="B178" s="76" t="s">
        <v>5</v>
      </c>
      <c r="C178" s="64">
        <v>60</v>
      </c>
      <c r="D178" s="64">
        <v>60449.1</v>
      </c>
      <c r="E178" s="45"/>
    </row>
    <row r="179" spans="1:5" s="28" customFormat="1">
      <c r="A179" s="65"/>
      <c r="B179" s="76" t="s">
        <v>169</v>
      </c>
      <c r="C179" s="64">
        <v>60</v>
      </c>
      <c r="D179" s="64">
        <v>58866.5</v>
      </c>
      <c r="E179" s="45"/>
    </row>
    <row r="180" spans="1:5" s="28" customFormat="1">
      <c r="A180" s="9"/>
      <c r="B180" s="16"/>
      <c r="C180" s="94"/>
      <c r="D180" s="94"/>
      <c r="E180" s="45"/>
    </row>
    <row r="181" spans="1:5" s="47" customFormat="1">
      <c r="A181" s="72">
        <v>3745</v>
      </c>
      <c r="B181" s="73" t="s">
        <v>17</v>
      </c>
      <c r="C181" s="74">
        <f>SUM(C182:C188)</f>
        <v>632</v>
      </c>
      <c r="D181" s="74">
        <f>SUM(D182:D188)</f>
        <v>510573.91000000003</v>
      </c>
    </row>
    <row r="182" spans="1:5" s="28" customFormat="1">
      <c r="A182" s="65"/>
      <c r="B182" s="76" t="s">
        <v>31</v>
      </c>
      <c r="C182" s="64">
        <v>6</v>
      </c>
      <c r="D182" s="64">
        <v>6000</v>
      </c>
      <c r="E182" s="45"/>
    </row>
    <row r="183" spans="1:5" s="28" customFormat="1">
      <c r="A183" s="65"/>
      <c r="B183" s="76" t="s">
        <v>303</v>
      </c>
      <c r="C183" s="64">
        <v>70</v>
      </c>
      <c r="D183" s="64">
        <v>63756</v>
      </c>
      <c r="E183" s="45"/>
    </row>
    <row r="184" spans="1:5" s="28" customFormat="1">
      <c r="A184" s="65"/>
      <c r="B184" s="76" t="s">
        <v>273</v>
      </c>
      <c r="C184" s="64">
        <v>35</v>
      </c>
      <c r="D184" s="64">
        <v>29040</v>
      </c>
      <c r="E184" s="45"/>
    </row>
    <row r="185" spans="1:5" s="28" customFormat="1">
      <c r="A185" s="65"/>
      <c r="B185" s="76" t="s">
        <v>265</v>
      </c>
      <c r="C185" s="64">
        <v>165</v>
      </c>
      <c r="D185" s="64">
        <v>172619.64</v>
      </c>
      <c r="E185" s="45"/>
    </row>
    <row r="186" spans="1:5" s="28" customFormat="1">
      <c r="A186" s="65"/>
      <c r="B186" s="76" t="s">
        <v>266</v>
      </c>
      <c r="C186" s="64">
        <v>100</v>
      </c>
      <c r="D186" s="64">
        <v>28125</v>
      </c>
      <c r="E186" s="45"/>
    </row>
    <row r="187" spans="1:5" s="45" customFormat="1">
      <c r="A187" s="95"/>
      <c r="B187" s="102" t="s">
        <v>50</v>
      </c>
      <c r="C187" s="64">
        <v>237</v>
      </c>
      <c r="D187" s="64">
        <v>199441</v>
      </c>
    </row>
    <row r="188" spans="1:5" s="45" customFormat="1">
      <c r="A188" s="95"/>
      <c r="B188" s="102" t="s">
        <v>152</v>
      </c>
      <c r="C188" s="64">
        <v>19</v>
      </c>
      <c r="D188" s="64">
        <v>11592.27</v>
      </c>
    </row>
    <row r="189" spans="1:5" s="45" customFormat="1">
      <c r="A189" s="99"/>
      <c r="B189" s="105"/>
      <c r="C189" s="52"/>
      <c r="D189" s="52"/>
    </row>
    <row r="190" spans="1:5" s="45" customFormat="1">
      <c r="A190" s="72">
        <v>4312</v>
      </c>
      <c r="B190" s="73" t="s">
        <v>116</v>
      </c>
      <c r="C190" s="75">
        <v>70</v>
      </c>
      <c r="D190" s="75">
        <v>70000</v>
      </c>
    </row>
    <row r="191" spans="1:5" s="45" customFormat="1">
      <c r="A191" s="99"/>
      <c r="B191" s="105"/>
      <c r="C191" s="90"/>
      <c r="D191" s="90"/>
    </row>
    <row r="192" spans="1:5" s="37" customFormat="1">
      <c r="A192" s="72">
        <v>4329</v>
      </c>
      <c r="B192" s="73" t="s">
        <v>59</v>
      </c>
      <c r="C192" s="74">
        <f>SUM(C193:C195)</f>
        <v>217</v>
      </c>
      <c r="D192" s="74">
        <f>SUM(D193:D195)</f>
        <v>155643</v>
      </c>
      <c r="E192" s="47"/>
    </row>
    <row r="193" spans="1:5" s="37" customFormat="1">
      <c r="A193" s="106"/>
      <c r="B193" s="78" t="s">
        <v>125</v>
      </c>
      <c r="C193" s="64">
        <v>120</v>
      </c>
      <c r="D193" s="64">
        <v>71000</v>
      </c>
      <c r="E193" s="47"/>
    </row>
    <row r="194" spans="1:5" s="28" customFormat="1">
      <c r="A194" s="65"/>
      <c r="B194" s="76" t="s">
        <v>96</v>
      </c>
      <c r="C194" s="64">
        <v>97</v>
      </c>
      <c r="D194" s="64">
        <v>84643</v>
      </c>
      <c r="E194" s="45"/>
    </row>
    <row r="195" spans="1:5" s="28" customFormat="1">
      <c r="A195" s="2"/>
      <c r="B195" s="12"/>
      <c r="C195" s="52"/>
      <c r="D195" s="52"/>
      <c r="E195" s="45"/>
    </row>
    <row r="196" spans="1:5" s="47" customFormat="1">
      <c r="A196" s="72">
        <v>4351</v>
      </c>
      <c r="B196" s="73" t="s">
        <v>18</v>
      </c>
      <c r="C196" s="74">
        <f>SUM(C197:C197)</f>
        <v>700</v>
      </c>
      <c r="D196" s="74">
        <f>SUM(D197:D197)</f>
        <v>700000</v>
      </c>
    </row>
    <row r="197" spans="1:5" s="47" customFormat="1">
      <c r="A197" s="77"/>
      <c r="B197" s="86" t="s">
        <v>113</v>
      </c>
      <c r="C197" s="64">
        <v>700</v>
      </c>
      <c r="D197" s="64">
        <v>700000</v>
      </c>
    </row>
    <row r="198" spans="1:5" s="28" customFormat="1">
      <c r="A198" s="2"/>
      <c r="B198" s="12"/>
      <c r="C198" s="52"/>
      <c r="D198" s="52"/>
      <c r="E198" s="45"/>
    </row>
    <row r="199" spans="1:5" s="47" customFormat="1">
      <c r="A199" s="72">
        <v>4359</v>
      </c>
      <c r="B199" s="73" t="s">
        <v>19</v>
      </c>
      <c r="C199" s="74">
        <f>SUM(C200:C200)</f>
        <v>57</v>
      </c>
      <c r="D199" s="74">
        <f>SUM(D200:D200)</f>
        <v>20812</v>
      </c>
    </row>
    <row r="200" spans="1:5" s="28" customFormat="1">
      <c r="A200" s="65"/>
      <c r="B200" s="76" t="s">
        <v>19</v>
      </c>
      <c r="C200" s="64">
        <v>57</v>
      </c>
      <c r="D200" s="64">
        <v>20812</v>
      </c>
      <c r="E200" s="45"/>
    </row>
    <row r="201" spans="1:5" s="28" customFormat="1">
      <c r="A201" s="9"/>
      <c r="B201" s="16"/>
      <c r="C201" s="64"/>
      <c r="D201" s="64"/>
      <c r="E201" s="45"/>
    </row>
    <row r="202" spans="1:5" s="28" customFormat="1">
      <c r="A202" s="72">
        <v>4379</v>
      </c>
      <c r="B202" s="73" t="s">
        <v>119</v>
      </c>
      <c r="C202" s="74">
        <f>SUM(C203)</f>
        <v>5</v>
      </c>
      <c r="D202" s="74">
        <f>SUM(D203)</f>
        <v>0</v>
      </c>
      <c r="E202" s="45"/>
    </row>
    <row r="203" spans="1:5" s="28" customFormat="1">
      <c r="A203" s="65"/>
      <c r="B203" s="76" t="s">
        <v>120</v>
      </c>
      <c r="C203" s="64">
        <v>5</v>
      </c>
      <c r="D203" s="64">
        <v>0</v>
      </c>
      <c r="E203" s="45"/>
    </row>
    <row r="204" spans="1:5" s="28" customFormat="1">
      <c r="A204" s="9"/>
      <c r="B204" s="16"/>
      <c r="C204" s="94"/>
      <c r="D204" s="94"/>
      <c r="E204" s="45"/>
    </row>
    <row r="205" spans="1:5" s="28" customFormat="1">
      <c r="A205" s="56">
        <v>5212</v>
      </c>
      <c r="B205" s="107" t="s">
        <v>231</v>
      </c>
      <c r="C205" s="74">
        <f>SUM(C206:C206)</f>
        <v>20</v>
      </c>
      <c r="D205" s="74">
        <f>SUM(D206:D206)</f>
        <v>19956</v>
      </c>
      <c r="E205" s="45"/>
    </row>
    <row r="206" spans="1:5" s="28" customFormat="1">
      <c r="A206" s="65"/>
      <c r="B206" s="76" t="s">
        <v>232</v>
      </c>
      <c r="C206" s="64">
        <v>20</v>
      </c>
      <c r="D206" s="64">
        <v>19956</v>
      </c>
      <c r="E206" s="45"/>
    </row>
    <row r="207" spans="1:5" s="28" customFormat="1">
      <c r="A207" s="9"/>
      <c r="B207" s="16"/>
      <c r="C207" s="94"/>
      <c r="D207" s="94"/>
      <c r="E207" s="45"/>
    </row>
    <row r="208" spans="1:5" s="28" customFormat="1">
      <c r="A208" s="56">
        <v>5272</v>
      </c>
      <c r="B208" s="107" t="s">
        <v>299</v>
      </c>
      <c r="C208" s="74">
        <f>SUM(C209:C209)</f>
        <v>20</v>
      </c>
      <c r="D208" s="74">
        <f>SUM(D209:D209)</f>
        <v>1200</v>
      </c>
      <c r="E208" s="45"/>
    </row>
    <row r="209" spans="1:5" s="28" customFormat="1">
      <c r="A209" s="65"/>
      <c r="B209" s="76" t="s">
        <v>233</v>
      </c>
      <c r="C209" s="64">
        <v>20</v>
      </c>
      <c r="D209" s="64">
        <v>1200</v>
      </c>
      <c r="E209" s="45"/>
    </row>
    <row r="210" spans="1:5" s="28" customFormat="1">
      <c r="A210" s="2"/>
      <c r="B210" s="12"/>
      <c r="C210" s="52"/>
      <c r="D210" s="52"/>
      <c r="E210" s="45"/>
    </row>
    <row r="211" spans="1:5" s="47" customFormat="1">
      <c r="A211" s="72">
        <v>5311</v>
      </c>
      <c r="B211" s="73" t="s">
        <v>20</v>
      </c>
      <c r="C211" s="74">
        <f>SUM(C212:C220)</f>
        <v>5553</v>
      </c>
      <c r="D211" s="74">
        <f>SUM(D212:D220)</f>
        <v>5221694.4400000004</v>
      </c>
    </row>
    <row r="212" spans="1:5" s="28" customFormat="1">
      <c r="A212" s="65"/>
      <c r="B212" s="76" t="s">
        <v>55</v>
      </c>
      <c r="C212" s="64">
        <v>2881</v>
      </c>
      <c r="D212" s="64">
        <v>2874977</v>
      </c>
      <c r="E212" s="45"/>
    </row>
    <row r="213" spans="1:5" s="28" customFormat="1">
      <c r="A213" s="65"/>
      <c r="B213" s="76" t="s">
        <v>56</v>
      </c>
      <c r="C213" s="64">
        <v>979</v>
      </c>
      <c r="D213" s="64">
        <v>977836</v>
      </c>
      <c r="E213" s="45"/>
    </row>
    <row r="214" spans="1:5" s="28" customFormat="1">
      <c r="A214" s="65"/>
      <c r="B214" s="76" t="s">
        <v>117</v>
      </c>
      <c r="C214" s="64">
        <v>56</v>
      </c>
      <c r="D214" s="64">
        <v>3200</v>
      </c>
      <c r="E214" s="45"/>
    </row>
    <row r="215" spans="1:5" s="28" customFormat="1">
      <c r="A215" s="65"/>
      <c r="B215" s="76" t="s">
        <v>75</v>
      </c>
      <c r="C215" s="64">
        <v>654</v>
      </c>
      <c r="D215" s="64">
        <v>474858.44</v>
      </c>
      <c r="E215" s="45"/>
    </row>
    <row r="216" spans="1:5" s="28" customFormat="1">
      <c r="A216" s="65"/>
      <c r="B216" s="76" t="s">
        <v>301</v>
      </c>
      <c r="C216" s="64">
        <v>30</v>
      </c>
      <c r="D216" s="64">
        <v>27000</v>
      </c>
      <c r="E216" s="45"/>
    </row>
    <row r="217" spans="1:5" s="28" customFormat="1">
      <c r="A217" s="65"/>
      <c r="B217" s="76" t="s">
        <v>191</v>
      </c>
      <c r="C217" s="64">
        <v>298</v>
      </c>
      <c r="D217" s="64">
        <v>221789</v>
      </c>
      <c r="E217" s="45"/>
    </row>
    <row r="218" spans="1:5" s="28" customFormat="1">
      <c r="A218" s="65"/>
      <c r="B218" s="76" t="s">
        <v>210</v>
      </c>
      <c r="C218" s="64">
        <v>120</v>
      </c>
      <c r="D218" s="64">
        <v>120000</v>
      </c>
      <c r="E218" s="45"/>
    </row>
    <row r="219" spans="1:5" s="28" customFormat="1">
      <c r="A219" s="65"/>
      <c r="B219" s="76" t="s">
        <v>311</v>
      </c>
      <c r="C219" s="64">
        <v>85</v>
      </c>
      <c r="D219" s="64">
        <v>83495</v>
      </c>
      <c r="E219" s="45"/>
    </row>
    <row r="220" spans="1:5" s="28" customFormat="1">
      <c r="A220" s="65"/>
      <c r="B220" s="76" t="s">
        <v>315</v>
      </c>
      <c r="C220" s="64">
        <v>450</v>
      </c>
      <c r="D220" s="64">
        <v>438539</v>
      </c>
      <c r="E220" s="45"/>
    </row>
    <row r="221" spans="1:5" s="28" customFormat="1">
      <c r="A221" s="9"/>
      <c r="B221" s="16"/>
      <c r="C221" s="52"/>
      <c r="D221" s="52"/>
      <c r="E221" s="45"/>
    </row>
    <row r="222" spans="1:5" s="47" customFormat="1">
      <c r="A222" s="72">
        <v>5512</v>
      </c>
      <c r="B222" s="73" t="s">
        <v>21</v>
      </c>
      <c r="C222" s="74">
        <f>SUM(C223:C227)</f>
        <v>4817.5</v>
      </c>
      <c r="D222" s="74">
        <f>SUM(D223:D227)</f>
        <v>4170543.89</v>
      </c>
    </row>
    <row r="223" spans="1:5" s="54" customFormat="1">
      <c r="A223" s="84"/>
      <c r="B223" s="85" t="s">
        <v>260</v>
      </c>
      <c r="C223" s="64">
        <v>2850</v>
      </c>
      <c r="D223" s="64">
        <v>2845603.39</v>
      </c>
    </row>
    <row r="224" spans="1:5" s="54" customFormat="1">
      <c r="A224" s="84"/>
      <c r="B224" s="85" t="s">
        <v>284</v>
      </c>
      <c r="C224" s="64">
        <v>577</v>
      </c>
      <c r="D224" s="64">
        <v>0</v>
      </c>
    </row>
    <row r="225" spans="1:5" s="28" customFormat="1">
      <c r="A225" s="65"/>
      <c r="B225" s="76" t="s">
        <v>55</v>
      </c>
      <c r="C225" s="64">
        <v>480</v>
      </c>
      <c r="D225" s="64">
        <v>478743</v>
      </c>
      <c r="E225" s="45"/>
    </row>
    <row r="226" spans="1:5" s="28" customFormat="1">
      <c r="A226" s="65"/>
      <c r="B226" s="76" t="s">
        <v>56</v>
      </c>
      <c r="C226" s="64">
        <v>100</v>
      </c>
      <c r="D226" s="64">
        <v>49096</v>
      </c>
      <c r="E226" s="45"/>
    </row>
    <row r="227" spans="1:5" s="28" customFormat="1">
      <c r="A227" s="65"/>
      <c r="B227" s="76" t="s">
        <v>75</v>
      </c>
      <c r="C227" s="64">
        <v>810.5</v>
      </c>
      <c r="D227" s="64">
        <v>797101.5</v>
      </c>
      <c r="E227" s="45"/>
    </row>
    <row r="228" spans="1:5" s="28" customFormat="1">
      <c r="A228" s="9"/>
      <c r="B228" s="16"/>
      <c r="C228" s="52"/>
      <c r="D228" s="52"/>
      <c r="E228" s="45"/>
    </row>
    <row r="229" spans="1:5" s="28" customFormat="1">
      <c r="A229" s="72">
        <v>6112</v>
      </c>
      <c r="B229" s="73" t="s">
        <v>22</v>
      </c>
      <c r="C229" s="74">
        <f>SUM(C230:C231)</f>
        <v>3080</v>
      </c>
      <c r="D229" s="74">
        <f>SUM(D230:D231)</f>
        <v>2836291.2</v>
      </c>
      <c r="E229" s="45"/>
    </row>
    <row r="230" spans="1:5" s="28" customFormat="1">
      <c r="A230" s="77"/>
      <c r="B230" s="78" t="s">
        <v>32</v>
      </c>
      <c r="C230" s="64">
        <v>3000</v>
      </c>
      <c r="D230" s="64">
        <v>2756609.2</v>
      </c>
      <c r="E230" s="45"/>
    </row>
    <row r="231" spans="1:5" s="28" customFormat="1">
      <c r="A231" s="77"/>
      <c r="B231" s="78" t="s">
        <v>111</v>
      </c>
      <c r="C231" s="64">
        <v>80</v>
      </c>
      <c r="D231" s="64">
        <v>79682</v>
      </c>
      <c r="E231" s="45"/>
    </row>
    <row r="232" spans="1:5" s="28" customFormat="1">
      <c r="A232" s="88"/>
      <c r="B232" s="97"/>
      <c r="C232" s="52"/>
      <c r="D232" s="52"/>
      <c r="E232" s="45"/>
    </row>
    <row r="233" spans="1:5" s="47" customFormat="1">
      <c r="A233" s="72">
        <v>6171</v>
      </c>
      <c r="B233" s="73" t="s">
        <v>23</v>
      </c>
      <c r="C233" s="74">
        <f>SUM(C234:C242)</f>
        <v>5212</v>
      </c>
      <c r="D233" s="74">
        <f>SUM(D234:D242)</f>
        <v>5027282.78</v>
      </c>
      <c r="E233" s="124"/>
    </row>
    <row r="234" spans="1:5" s="28" customFormat="1">
      <c r="A234" s="95"/>
      <c r="B234" s="76" t="s">
        <v>325</v>
      </c>
      <c r="C234" s="64">
        <v>1270</v>
      </c>
      <c r="D234" s="125">
        <v>1284703.54</v>
      </c>
      <c r="E234" s="122"/>
    </row>
    <row r="235" spans="1:5" s="28" customFormat="1">
      <c r="A235" s="95"/>
      <c r="B235" s="76" t="s">
        <v>62</v>
      </c>
      <c r="C235" s="64">
        <v>65</v>
      </c>
      <c r="D235" s="125">
        <v>44402.69</v>
      </c>
      <c r="E235" s="122"/>
    </row>
    <row r="236" spans="1:5" s="28" customFormat="1">
      <c r="A236" s="95"/>
      <c r="B236" s="76" t="s">
        <v>63</v>
      </c>
      <c r="C236" s="64">
        <v>3325</v>
      </c>
      <c r="D236" s="125">
        <v>3244240.6</v>
      </c>
      <c r="E236" s="122"/>
    </row>
    <row r="237" spans="1:5" s="28" customFormat="1">
      <c r="A237" s="95"/>
      <c r="B237" s="76" t="s">
        <v>64</v>
      </c>
      <c r="C237" s="64">
        <v>144</v>
      </c>
      <c r="D237" s="125">
        <v>106350</v>
      </c>
      <c r="E237" s="122"/>
    </row>
    <row r="238" spans="1:5" s="28" customFormat="1">
      <c r="A238" s="95"/>
      <c r="B238" s="76" t="s">
        <v>65</v>
      </c>
      <c r="C238" s="64">
        <v>0</v>
      </c>
      <c r="D238" s="125">
        <v>0</v>
      </c>
      <c r="E238" s="122"/>
    </row>
    <row r="239" spans="1:5" s="28" customFormat="1">
      <c r="A239" s="95"/>
      <c r="B239" s="76" t="s">
        <v>66</v>
      </c>
      <c r="C239" s="64">
        <v>100</v>
      </c>
      <c r="D239" s="125">
        <v>85588.2</v>
      </c>
      <c r="E239" s="122"/>
    </row>
    <row r="240" spans="1:5" s="28" customFormat="1">
      <c r="A240" s="65"/>
      <c r="B240" s="76" t="s">
        <v>192</v>
      </c>
      <c r="C240" s="64">
        <v>208</v>
      </c>
      <c r="D240" s="125">
        <v>194655.75</v>
      </c>
      <c r="E240" s="122"/>
    </row>
    <row r="241" spans="1:5" s="28" customFormat="1">
      <c r="A241" s="65"/>
      <c r="B241" s="76" t="s">
        <v>229</v>
      </c>
      <c r="C241" s="64">
        <v>70</v>
      </c>
      <c r="D241" s="125">
        <v>67342</v>
      </c>
      <c r="E241" s="122"/>
    </row>
    <row r="242" spans="1:5" s="28" customFormat="1">
      <c r="A242" s="65"/>
      <c r="B242" s="76" t="s">
        <v>230</v>
      </c>
      <c r="C242" s="64">
        <v>30</v>
      </c>
      <c r="D242" s="125">
        <v>0</v>
      </c>
      <c r="E242" s="122"/>
    </row>
    <row r="243" spans="1:5" s="28" customFormat="1">
      <c r="A243" s="99"/>
      <c r="B243" s="16"/>
      <c r="C243" s="52"/>
      <c r="D243" s="52"/>
      <c r="E243" s="45"/>
    </row>
    <row r="244" spans="1:5" s="28" customFormat="1">
      <c r="A244" s="72">
        <v>6171</v>
      </c>
      <c r="B244" s="73" t="s">
        <v>8</v>
      </c>
      <c r="C244" s="74">
        <f>SUM(C245:C250)</f>
        <v>20452</v>
      </c>
      <c r="D244" s="74">
        <f>SUM(D245:D250)</f>
        <v>20140001.68</v>
      </c>
      <c r="E244" s="45"/>
    </row>
    <row r="245" spans="1:5" s="28" customFormat="1">
      <c r="A245" s="95"/>
      <c r="B245" s="76" t="s">
        <v>55</v>
      </c>
      <c r="C245" s="64">
        <v>14418</v>
      </c>
      <c r="D245" s="125">
        <v>14371883.9</v>
      </c>
      <c r="E245" s="122"/>
    </row>
    <row r="246" spans="1:5" s="28" customFormat="1">
      <c r="A246" s="95"/>
      <c r="B246" s="76" t="s">
        <v>56</v>
      </c>
      <c r="C246" s="64">
        <v>4912</v>
      </c>
      <c r="D246" s="125">
        <v>4882936.78</v>
      </c>
      <c r="E246" s="122"/>
    </row>
    <row r="247" spans="1:5" s="28" customFormat="1">
      <c r="A247" s="95"/>
      <c r="B247" s="76" t="s">
        <v>117</v>
      </c>
      <c r="C247" s="64">
        <v>286</v>
      </c>
      <c r="D247" s="125">
        <v>75670</v>
      </c>
      <c r="E247" s="122"/>
    </row>
    <row r="248" spans="1:5" s="28" customFormat="1">
      <c r="A248" s="95"/>
      <c r="B248" s="85" t="s">
        <v>2</v>
      </c>
      <c r="C248" s="64">
        <v>78</v>
      </c>
      <c r="D248" s="125">
        <v>77782</v>
      </c>
      <c r="E248" s="122"/>
    </row>
    <row r="249" spans="1:5" s="28" customFormat="1">
      <c r="A249" s="95"/>
      <c r="B249" s="76" t="s">
        <v>102</v>
      </c>
      <c r="C249" s="64">
        <v>370</v>
      </c>
      <c r="D249" s="125">
        <v>356220</v>
      </c>
      <c r="E249" s="122"/>
    </row>
    <row r="250" spans="1:5" s="28" customFormat="1">
      <c r="A250" s="95"/>
      <c r="B250" s="76" t="s">
        <v>183</v>
      </c>
      <c r="C250" s="64">
        <v>388</v>
      </c>
      <c r="D250" s="125">
        <v>375509</v>
      </c>
      <c r="E250" s="122"/>
    </row>
    <row r="251" spans="1:5" s="28" customFormat="1">
      <c r="A251" s="99"/>
      <c r="B251" s="16"/>
      <c r="C251" s="94"/>
      <c r="D251" s="94"/>
      <c r="E251" s="45"/>
    </row>
    <row r="252" spans="1:5" s="37" customFormat="1">
      <c r="A252" s="108">
        <v>6171</v>
      </c>
      <c r="B252" s="107" t="s">
        <v>23</v>
      </c>
      <c r="C252" s="74">
        <f>SUM(C253)</f>
        <v>161</v>
      </c>
      <c r="D252" s="74">
        <f>SUM(D253)</f>
        <v>161000</v>
      </c>
      <c r="E252" s="47"/>
    </row>
    <row r="253" spans="1:5" s="28" customFormat="1" ht="25.5">
      <c r="A253" s="95"/>
      <c r="B253" s="63" t="s">
        <v>323</v>
      </c>
      <c r="C253" s="64">
        <v>161</v>
      </c>
      <c r="D253" s="64">
        <v>161000</v>
      </c>
      <c r="E253" s="122"/>
    </row>
    <row r="254" spans="1:5" s="28" customFormat="1">
      <c r="A254" s="99"/>
      <c r="B254" s="16"/>
      <c r="C254" s="52"/>
      <c r="D254" s="52"/>
      <c r="E254" s="45"/>
    </row>
    <row r="255" spans="1:5" s="28" customFormat="1">
      <c r="A255" s="72">
        <v>6171</v>
      </c>
      <c r="B255" s="73" t="s">
        <v>7</v>
      </c>
      <c r="C255" s="74">
        <f>SUM(C256:C260)</f>
        <v>1033</v>
      </c>
      <c r="D255" s="74">
        <f>SUM(D256:D260)</f>
        <v>698640.06</v>
      </c>
      <c r="E255" s="45"/>
    </row>
    <row r="256" spans="1:5" s="28" customFormat="1">
      <c r="A256" s="100"/>
      <c r="B256" s="76" t="s">
        <v>333</v>
      </c>
      <c r="C256" s="64">
        <v>125</v>
      </c>
      <c r="D256" s="125">
        <v>94445</v>
      </c>
      <c r="E256" s="122"/>
    </row>
    <row r="257" spans="1:5" s="28" customFormat="1">
      <c r="A257" s="100"/>
      <c r="B257" s="76" t="s">
        <v>336</v>
      </c>
      <c r="C257" s="64">
        <v>100</v>
      </c>
      <c r="D257" s="125">
        <v>0</v>
      </c>
      <c r="E257" s="45"/>
    </row>
    <row r="258" spans="1:5" s="28" customFormat="1">
      <c r="A258" s="95"/>
      <c r="B258" s="76" t="s">
        <v>164</v>
      </c>
      <c r="C258" s="64">
        <v>30</v>
      </c>
      <c r="D258" s="125">
        <v>0</v>
      </c>
      <c r="E258" s="45"/>
    </row>
    <row r="259" spans="1:5" s="28" customFormat="1">
      <c r="A259" s="95"/>
      <c r="B259" s="76" t="s">
        <v>115</v>
      </c>
      <c r="C259" s="64">
        <v>578</v>
      </c>
      <c r="D259" s="125">
        <v>495610.04</v>
      </c>
      <c r="E259" s="122"/>
    </row>
    <row r="260" spans="1:5" s="28" customFormat="1">
      <c r="A260" s="95"/>
      <c r="B260" s="76" t="s">
        <v>114</v>
      </c>
      <c r="C260" s="64">
        <v>200</v>
      </c>
      <c r="D260" s="125">
        <v>108585.02</v>
      </c>
      <c r="E260" s="122"/>
    </row>
    <row r="261" spans="1:5" s="28" customFormat="1">
      <c r="A261" s="99"/>
      <c r="B261" s="16"/>
      <c r="C261" s="52"/>
      <c r="D261" s="52"/>
      <c r="E261" s="45"/>
    </row>
    <row r="262" spans="1:5" s="28" customFormat="1">
      <c r="A262" s="72">
        <v>6171</v>
      </c>
      <c r="B262" s="73" t="s">
        <v>212</v>
      </c>
      <c r="C262" s="74">
        <f>SUM(C263:C269)</f>
        <v>751</v>
      </c>
      <c r="D262" s="74">
        <f>SUM(D263:D269)</f>
        <v>728258.48</v>
      </c>
      <c r="E262" s="45"/>
    </row>
    <row r="263" spans="1:5" s="42" customFormat="1">
      <c r="A263" s="101"/>
      <c r="B263" s="85" t="s">
        <v>324</v>
      </c>
      <c r="C263" s="64">
        <v>49</v>
      </c>
      <c r="D263" s="127">
        <v>70000</v>
      </c>
      <c r="E263" s="123"/>
    </row>
    <row r="264" spans="1:5" s="28" customFormat="1">
      <c r="A264" s="95"/>
      <c r="B264" s="76" t="s">
        <v>111</v>
      </c>
      <c r="C264" s="64">
        <v>454</v>
      </c>
      <c r="D264" s="125">
        <v>428176</v>
      </c>
      <c r="E264" s="122"/>
    </row>
    <row r="265" spans="1:5" s="28" customFormat="1">
      <c r="A265" s="95"/>
      <c r="B265" s="76" t="s">
        <v>211</v>
      </c>
      <c r="C265" s="64">
        <v>96</v>
      </c>
      <c r="D265" s="125">
        <v>89282</v>
      </c>
      <c r="E265" s="122"/>
    </row>
    <row r="266" spans="1:5" s="28" customFormat="1">
      <c r="A266" s="95"/>
      <c r="B266" s="76" t="s">
        <v>162</v>
      </c>
      <c r="C266" s="64">
        <v>60</v>
      </c>
      <c r="D266" s="125">
        <v>55901.48</v>
      </c>
      <c r="E266" s="122"/>
    </row>
    <row r="267" spans="1:5" s="28" customFormat="1">
      <c r="A267" s="95"/>
      <c r="B267" s="76" t="s">
        <v>163</v>
      </c>
      <c r="C267" s="64">
        <v>70</v>
      </c>
      <c r="D267" s="125">
        <v>63633</v>
      </c>
      <c r="E267" s="122"/>
    </row>
    <row r="268" spans="1:5" s="28" customFormat="1">
      <c r="A268" s="95"/>
      <c r="B268" s="76" t="s">
        <v>209</v>
      </c>
      <c r="C268" s="64">
        <v>20</v>
      </c>
      <c r="D268" s="125">
        <v>20766</v>
      </c>
      <c r="E268" s="122"/>
    </row>
    <row r="269" spans="1:5" s="28" customFormat="1">
      <c r="A269" s="95"/>
      <c r="B269" s="76" t="s">
        <v>170</v>
      </c>
      <c r="C269" s="64">
        <v>2</v>
      </c>
      <c r="D269" s="125">
        <v>500</v>
      </c>
      <c r="E269" s="122"/>
    </row>
    <row r="270" spans="1:5" s="28" customFormat="1">
      <c r="A270" s="99"/>
      <c r="B270" s="16"/>
      <c r="C270" s="94"/>
      <c r="D270" s="94"/>
      <c r="E270" s="45"/>
    </row>
    <row r="271" spans="1:5" s="37" customFormat="1">
      <c r="A271" s="72">
        <v>6171</v>
      </c>
      <c r="B271" s="73" t="s">
        <v>24</v>
      </c>
      <c r="C271" s="74">
        <f>SUM(C272:C274)</f>
        <v>105</v>
      </c>
      <c r="D271" s="74">
        <f>SUM(D272:D274)</f>
        <v>91619</v>
      </c>
      <c r="E271" s="47"/>
    </row>
    <row r="272" spans="1:5" s="28" customFormat="1">
      <c r="A272" s="65"/>
      <c r="B272" s="76" t="s">
        <v>214</v>
      </c>
      <c r="C272" s="64">
        <v>15</v>
      </c>
      <c r="D272" s="125">
        <v>4500</v>
      </c>
      <c r="E272" s="122"/>
    </row>
    <row r="273" spans="1:5" s="28" customFormat="1">
      <c r="A273" s="65"/>
      <c r="B273" s="76" t="s">
        <v>215</v>
      </c>
      <c r="C273" s="64">
        <v>15</v>
      </c>
      <c r="D273" s="125">
        <v>12365</v>
      </c>
      <c r="E273" s="122"/>
    </row>
    <row r="274" spans="1:5" s="28" customFormat="1">
      <c r="A274" s="65"/>
      <c r="B274" s="76" t="s">
        <v>228</v>
      </c>
      <c r="C274" s="64">
        <v>75</v>
      </c>
      <c r="D274" s="125">
        <v>74754</v>
      </c>
      <c r="E274" s="122"/>
    </row>
    <row r="275" spans="1:5" s="28" customFormat="1">
      <c r="A275" s="9"/>
      <c r="B275" s="16"/>
      <c r="C275" s="52"/>
      <c r="D275" s="52"/>
      <c r="E275" s="45"/>
    </row>
    <row r="276" spans="1:5" s="28" customFormat="1">
      <c r="A276" s="72">
        <v>6171</v>
      </c>
      <c r="B276" s="73" t="s">
        <v>53</v>
      </c>
      <c r="C276" s="74">
        <f>SUM(C277:C279)</f>
        <v>555</v>
      </c>
      <c r="D276" s="74">
        <f>SUM(D277:D279)</f>
        <v>378206.89</v>
      </c>
      <c r="E276" s="45"/>
    </row>
    <row r="277" spans="1:5" s="28" customFormat="1">
      <c r="A277" s="95"/>
      <c r="B277" s="76" t="s">
        <v>52</v>
      </c>
      <c r="C277" s="64">
        <v>153</v>
      </c>
      <c r="D277" s="125">
        <v>154612.1</v>
      </c>
      <c r="E277" s="122"/>
    </row>
    <row r="278" spans="1:5" s="28" customFormat="1">
      <c r="A278" s="95"/>
      <c r="B278" s="76" t="s">
        <v>337</v>
      </c>
      <c r="C278" s="64">
        <v>133</v>
      </c>
      <c r="D278" s="125">
        <v>300</v>
      </c>
      <c r="E278" s="45"/>
    </row>
    <row r="279" spans="1:5" s="28" customFormat="1">
      <c r="A279" s="95"/>
      <c r="B279" s="76" t="s">
        <v>54</v>
      </c>
      <c r="C279" s="64">
        <v>269</v>
      </c>
      <c r="D279" s="125">
        <v>223294.79</v>
      </c>
      <c r="E279" s="122"/>
    </row>
    <row r="280" spans="1:5" s="28" customFormat="1">
      <c r="A280" s="99"/>
      <c r="B280" s="16"/>
      <c r="C280" s="52"/>
      <c r="D280" s="52"/>
      <c r="E280" s="45"/>
    </row>
    <row r="281" spans="1:5" s="28" customFormat="1">
      <c r="A281" s="72">
        <v>6171</v>
      </c>
      <c r="B281" s="73" t="s">
        <v>155</v>
      </c>
      <c r="C281" s="74">
        <f>SUM(C282:C283)</f>
        <v>47</v>
      </c>
      <c r="D281" s="74">
        <f>SUM(D282:D283)</f>
        <v>46714</v>
      </c>
      <c r="E281" s="45"/>
    </row>
    <row r="282" spans="1:5" s="28" customFormat="1">
      <c r="A282" s="95"/>
      <c r="B282" s="76" t="s">
        <v>226</v>
      </c>
      <c r="C282" s="64">
        <v>18</v>
      </c>
      <c r="D282" s="125">
        <v>18050</v>
      </c>
      <c r="E282" s="122"/>
    </row>
    <row r="283" spans="1:5" s="28" customFormat="1">
      <c r="A283" s="95"/>
      <c r="B283" s="76" t="s">
        <v>227</v>
      </c>
      <c r="C283" s="64">
        <v>29</v>
      </c>
      <c r="D283" s="125">
        <v>28664</v>
      </c>
      <c r="E283" s="122"/>
    </row>
    <row r="284" spans="1:5" s="28" customFormat="1">
      <c r="A284" s="99"/>
      <c r="B284" s="16"/>
      <c r="C284" s="52"/>
      <c r="D284" s="52"/>
      <c r="E284" s="45"/>
    </row>
    <row r="285" spans="1:5" s="28" customFormat="1">
      <c r="A285" s="72">
        <v>6310</v>
      </c>
      <c r="B285" s="73" t="s">
        <v>126</v>
      </c>
      <c r="C285" s="74">
        <f>SUM(C286:C290)</f>
        <v>263</v>
      </c>
      <c r="D285" s="74">
        <f>SUM(D286:D290)</f>
        <v>210628.57</v>
      </c>
      <c r="E285" s="45"/>
    </row>
    <row r="286" spans="1:5" s="28" customFormat="1">
      <c r="A286" s="100"/>
      <c r="B286" s="76" t="s">
        <v>67</v>
      </c>
      <c r="C286" s="64">
        <v>28</v>
      </c>
      <c r="D286" s="64">
        <v>7592.93</v>
      </c>
      <c r="E286" s="45"/>
    </row>
    <row r="287" spans="1:5" s="28" customFormat="1">
      <c r="A287" s="100"/>
      <c r="B287" s="76" t="s">
        <v>68</v>
      </c>
      <c r="C287" s="64">
        <v>97</v>
      </c>
      <c r="D287" s="64">
        <v>98204.27</v>
      </c>
      <c r="E287" s="45"/>
    </row>
    <row r="288" spans="1:5" s="28" customFormat="1">
      <c r="A288" s="100"/>
      <c r="B288" s="76" t="s">
        <v>70</v>
      </c>
      <c r="C288" s="64">
        <v>3</v>
      </c>
      <c r="D288" s="64">
        <v>2832</v>
      </c>
      <c r="E288" s="45"/>
    </row>
    <row r="289" spans="1:5" s="28" customFormat="1">
      <c r="A289" s="100"/>
      <c r="B289" s="76" t="s">
        <v>352</v>
      </c>
      <c r="C289" s="64">
        <v>0</v>
      </c>
      <c r="D289" s="64">
        <v>4980.59</v>
      </c>
      <c r="E289" s="45"/>
    </row>
    <row r="290" spans="1:5" s="28" customFormat="1">
      <c r="A290" s="100"/>
      <c r="B290" s="76" t="s">
        <v>69</v>
      </c>
      <c r="C290" s="64">
        <v>135</v>
      </c>
      <c r="D290" s="64">
        <v>97018.78</v>
      </c>
      <c r="E290" s="45"/>
    </row>
    <row r="291" spans="1:5" s="28" customFormat="1">
      <c r="A291" s="109"/>
      <c r="B291" s="17"/>
      <c r="C291" s="52"/>
      <c r="D291" s="52"/>
      <c r="E291" s="45"/>
    </row>
    <row r="292" spans="1:5" s="28" customFormat="1">
      <c r="A292" s="72">
        <v>6320</v>
      </c>
      <c r="B292" s="73" t="s">
        <v>180</v>
      </c>
      <c r="C292" s="75">
        <v>692</v>
      </c>
      <c r="D292" s="75">
        <v>694651</v>
      </c>
      <c r="E292" s="45"/>
    </row>
    <row r="293" spans="1:5" s="28" customFormat="1">
      <c r="A293" s="109"/>
      <c r="B293" s="17"/>
      <c r="C293" s="52"/>
      <c r="D293" s="52"/>
      <c r="E293" s="45"/>
    </row>
    <row r="294" spans="1:5" s="28" customFormat="1">
      <c r="A294" s="72">
        <v>6399</v>
      </c>
      <c r="B294" s="73" t="s">
        <v>112</v>
      </c>
      <c r="C294" s="74">
        <f>SUM(C295:C297)</f>
        <v>1758</v>
      </c>
      <c r="D294" s="74">
        <f>SUM(D295:D297)</f>
        <v>1216377</v>
      </c>
      <c r="E294" s="45"/>
    </row>
    <row r="295" spans="1:5" s="42" customFormat="1">
      <c r="A295" s="101"/>
      <c r="B295" s="85" t="s">
        <v>332</v>
      </c>
      <c r="C295" s="64">
        <v>691</v>
      </c>
      <c r="D295" s="64">
        <v>691410</v>
      </c>
      <c r="E295" s="54"/>
    </row>
    <row r="296" spans="1:5" s="42" customFormat="1">
      <c r="A296" s="101"/>
      <c r="B296" s="85" t="s">
        <v>342</v>
      </c>
      <c r="C296" s="64">
        <v>67</v>
      </c>
      <c r="D296" s="64">
        <v>33442</v>
      </c>
      <c r="E296" s="54"/>
    </row>
    <row r="297" spans="1:5" s="28" customFormat="1">
      <c r="A297" s="100"/>
      <c r="B297" s="76" t="s">
        <v>128</v>
      </c>
      <c r="C297" s="64">
        <v>1000</v>
      </c>
      <c r="D297" s="64">
        <v>491525</v>
      </c>
      <c r="E297" s="45"/>
    </row>
    <row r="298" spans="1:5" s="28" customFormat="1">
      <c r="A298" s="109"/>
      <c r="B298" s="17"/>
      <c r="C298" s="52"/>
      <c r="D298" s="52"/>
      <c r="E298" s="45"/>
    </row>
    <row r="299" spans="1:5" s="28" customFormat="1">
      <c r="A299" s="72">
        <v>6402</v>
      </c>
      <c r="B299" s="73" t="s">
        <v>235</v>
      </c>
      <c r="C299" s="75">
        <v>4</v>
      </c>
      <c r="D299" s="75">
        <v>4240</v>
      </c>
      <c r="E299" s="45"/>
    </row>
    <row r="300" spans="1:5" s="28" customFormat="1">
      <c r="A300" s="2"/>
      <c r="B300" s="12"/>
      <c r="C300" s="52"/>
      <c r="D300" s="52"/>
      <c r="E300" s="45"/>
    </row>
    <row r="301" spans="1:5" s="42" customFormat="1">
      <c r="A301" s="108"/>
      <c r="B301" s="107" t="s">
        <v>308</v>
      </c>
      <c r="C301" s="75">
        <v>912.1</v>
      </c>
      <c r="D301" s="75">
        <v>0</v>
      </c>
      <c r="E301" s="54"/>
    </row>
    <row r="302" spans="1:5" s="28" customFormat="1">
      <c r="A302" s="3"/>
      <c r="B302" s="12"/>
      <c r="C302" s="52"/>
      <c r="D302" s="52"/>
      <c r="E302" s="45"/>
    </row>
    <row r="303" spans="1:5">
      <c r="A303" s="110" t="s">
        <v>185</v>
      </c>
      <c r="B303" s="13"/>
      <c r="C303" s="111">
        <f>C301+C299+C294+C292+C285+C281+C276+C271+C262+C255+C252+C244+C233+C229+C222+C211+C208+C205+C202+C199+C196+C192+C190+C181+C169+C162+C154+C151+C147+C141+C135+C129+C120+C117+C115+C113+C108+C101+C96+C85+C81+C75+C72+C56+C51+C46+C38+C34+C21+C15+C10+C7</f>
        <v>230041.60000000001</v>
      </c>
      <c r="D303" s="111">
        <f>D301+D299+D294+D292+D285+D281+D276+D271+D262+D255+D252+D244+D233+D229+D222+D211+D208+D205+D202+D199+D196+D192+D190+D181+D169+D162+D154+D151+D147+D141+D135+D129+D120+D117+D115+D113+D108+D101+D96+D85+D81+D75+D72+D56+D51+D46+D38+D34+D21+D15+D10+D7</f>
        <v>207501688.35000002</v>
      </c>
    </row>
    <row r="304" spans="1:5">
      <c r="C304" s="14" t="s">
        <v>201</v>
      </c>
      <c r="D304" s="14" t="s">
        <v>201</v>
      </c>
    </row>
    <row r="305" spans="2:5">
      <c r="C305" s="53">
        <v>230041.60000000001</v>
      </c>
      <c r="D305" s="53">
        <v>207501688.34999999</v>
      </c>
    </row>
    <row r="306" spans="2:5" s="9" customFormat="1">
      <c r="B306" s="15"/>
      <c r="E306" s="94"/>
    </row>
    <row r="307" spans="2:5" s="9" customFormat="1">
      <c r="B307" s="15"/>
      <c r="D307" s="94"/>
      <c r="E307" s="94"/>
    </row>
    <row r="308" spans="2:5" s="9" customFormat="1">
      <c r="B308" s="15"/>
      <c r="E308" s="94"/>
    </row>
    <row r="309" spans="2:5" s="9" customFormat="1">
      <c r="B309" s="16"/>
      <c r="E309" s="94"/>
    </row>
    <row r="310" spans="2:5" s="9" customFormat="1">
      <c r="B310" s="15"/>
      <c r="E310" s="94"/>
    </row>
    <row r="311" spans="2:5" s="9" customFormat="1">
      <c r="B311" s="17"/>
      <c r="E311" s="94"/>
    </row>
    <row r="312" spans="2:5" s="9" customFormat="1">
      <c r="B312" s="15"/>
      <c r="E312" s="94"/>
    </row>
    <row r="313" spans="2:5" s="9" customFormat="1">
      <c r="B313" s="15"/>
      <c r="E313" s="94"/>
    </row>
    <row r="314" spans="2:5" s="9" customFormat="1">
      <c r="B314" s="17"/>
      <c r="E314" s="94"/>
    </row>
    <row r="317" spans="2:5" ht="26.25">
      <c r="B317" s="18"/>
    </row>
    <row r="330" spans="1:2">
      <c r="A330" s="8"/>
    </row>
    <row r="332" spans="1:2">
      <c r="A332" s="8"/>
      <c r="B332" s="19"/>
    </row>
  </sheetData>
  <phoneticPr fontId="2" type="noConversion"/>
  <pageMargins left="0.62992125984251968" right="0.19685039370078741" top="0.98425196850393704" bottom="0.53" header="0.51181102362204722" footer="0.51181102362204722"/>
  <pageSetup paperSize="9" orientation="portrait" r:id="rId1"/>
  <headerFooter alignWithMargins="0"/>
  <rowBreaks count="5" manualBreakCount="5">
    <brk id="49" max="8" man="1"/>
    <brk id="99" max="8" man="1"/>
    <brk id="145" max="8" man="1"/>
    <brk id="200" max="8" man="1"/>
    <brk id="25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Normal="100" workbookViewId="0">
      <selection activeCell="H9" sqref="H9"/>
    </sheetView>
  </sheetViews>
  <sheetFormatPr defaultRowHeight="12.75"/>
  <cols>
    <col min="1" max="1" width="8.140625" style="2" customWidth="1"/>
    <col min="2" max="2" width="44.28515625" style="2" customWidth="1"/>
    <col min="3" max="3" width="12.7109375" style="2" customWidth="1"/>
    <col min="4" max="4" width="13.7109375" style="2" customWidth="1"/>
    <col min="5" max="16384" width="9.140625" style="2"/>
  </cols>
  <sheetData>
    <row r="1" spans="1:4" ht="18.75">
      <c r="A1" s="1" t="s">
        <v>288</v>
      </c>
    </row>
    <row r="2" spans="1:4">
      <c r="A2" s="8"/>
    </row>
    <row r="3" spans="1:4">
      <c r="C3" s="20"/>
    </row>
    <row r="4" spans="1:4">
      <c r="A4" s="28"/>
      <c r="B4" s="28"/>
      <c r="C4" s="40" t="s">
        <v>4</v>
      </c>
      <c r="D4" s="40" t="s">
        <v>348</v>
      </c>
    </row>
    <row r="5" spans="1:4" ht="45">
      <c r="A5" s="30" t="s">
        <v>97</v>
      </c>
      <c r="B5" s="30" t="s">
        <v>98</v>
      </c>
      <c r="C5" s="55" t="s">
        <v>346</v>
      </c>
      <c r="D5" s="55" t="s">
        <v>351</v>
      </c>
    </row>
    <row r="6" spans="1:4">
      <c r="A6" s="28"/>
      <c r="B6" s="28"/>
    </row>
    <row r="7" spans="1:4">
      <c r="A7" s="8" t="s">
        <v>213</v>
      </c>
    </row>
    <row r="8" spans="1:4">
      <c r="A8" s="8"/>
    </row>
    <row r="9" spans="1:4">
      <c r="B9" s="112"/>
    </row>
    <row r="10" spans="1:4" ht="26.25" customHeight="1">
      <c r="A10" s="113">
        <v>8115</v>
      </c>
      <c r="B10" s="114" t="s">
        <v>49</v>
      </c>
      <c r="C10" s="64">
        <v>77328</v>
      </c>
      <c r="D10" s="64">
        <v>45016497.420000002</v>
      </c>
    </row>
    <row r="11" spans="1:4">
      <c r="A11" s="115">
        <v>8124</v>
      </c>
      <c r="B11" s="116" t="s">
        <v>149</v>
      </c>
      <c r="C11" s="64">
        <v>-1313</v>
      </c>
      <c r="D11" s="64">
        <v>-1312500</v>
      </c>
    </row>
    <row r="12" spans="1:4">
      <c r="A12" s="115">
        <v>8124</v>
      </c>
      <c r="B12" s="116" t="s">
        <v>150</v>
      </c>
      <c r="C12" s="64">
        <v>-715</v>
      </c>
      <c r="D12" s="64">
        <v>-714360</v>
      </c>
    </row>
    <row r="13" spans="1:4">
      <c r="A13" s="115">
        <v>8124</v>
      </c>
      <c r="B13" s="116" t="s">
        <v>146</v>
      </c>
      <c r="C13" s="64">
        <v>-1980</v>
      </c>
      <c r="D13" s="64">
        <v>-1977672</v>
      </c>
    </row>
    <row r="14" spans="1:4" ht="25.5">
      <c r="A14" s="115">
        <v>8901</v>
      </c>
      <c r="B14" s="76" t="s">
        <v>354</v>
      </c>
      <c r="C14" s="64">
        <v>0</v>
      </c>
      <c r="D14" s="64">
        <v>451026.22</v>
      </c>
    </row>
    <row r="15" spans="1:4">
      <c r="A15" s="5"/>
      <c r="B15" s="5"/>
    </row>
    <row r="16" spans="1:4">
      <c r="A16" s="5"/>
      <c r="B16" s="5"/>
    </row>
    <row r="17" spans="1:4">
      <c r="A17" s="48" t="s">
        <v>47</v>
      </c>
      <c r="B17" s="49"/>
      <c r="C17" s="111">
        <f>SUM(C10:C14)</f>
        <v>73320</v>
      </c>
      <c r="D17" s="111">
        <f>SUM(D10:D14)</f>
        <v>41462991.640000001</v>
      </c>
    </row>
    <row r="19" spans="1:4">
      <c r="B19" s="24"/>
    </row>
    <row r="20" spans="1:4">
      <c r="A20" s="25"/>
      <c r="B20" s="26"/>
      <c r="C20" s="25"/>
    </row>
    <row r="21" spans="1:4">
      <c r="A21" s="25"/>
      <c r="B21" s="26"/>
      <c r="C21" s="25"/>
    </row>
    <row r="22" spans="1:4">
      <c r="B22" s="27"/>
    </row>
    <row r="23" spans="1:4">
      <c r="B23" s="21"/>
    </row>
    <row r="24" spans="1:4">
      <c r="B24" s="22"/>
    </row>
    <row r="25" spans="1:4">
      <c r="B25" s="23"/>
    </row>
  </sheetData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03DE5B36BA06346B9F37AA94B7C8B3A" ma:contentTypeVersion="0" ma:contentTypeDescription="Vytvoří nový dokument" ma:contentTypeScope="" ma:versionID="d2e6dcb3f1716eacbdc5c0651d31b55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FF2873-4499-4486-9449-FF43A13B74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4565B98-FA4B-4CCE-8E50-47942E2A2D59}">
  <ds:schemaRefs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A43969B-A84E-43A8-9B1B-02B426745C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příjmy 2015</vt:lpstr>
      <vt:lpstr>výdaje 2015</vt:lpstr>
      <vt:lpstr>financování 2015</vt:lpstr>
      <vt:lpstr>'financování 2015'!Oblast_tisku</vt:lpstr>
      <vt:lpstr>'výdaje 2015'!Oblast_tisku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</dc:creator>
  <cp:lastModifiedBy>K.Nenutilova</cp:lastModifiedBy>
  <cp:revision>0</cp:revision>
  <cp:lastPrinted>2016-04-12T13:20:50Z</cp:lastPrinted>
  <dcterms:created xsi:type="dcterms:W3CDTF">1601-01-01T00:00:00Z</dcterms:created>
  <dcterms:modified xsi:type="dcterms:W3CDTF">2016-04-26T08:57:55Z</dcterms:modified>
</cp:coreProperties>
</file>