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16\Rozpočtové změny\rozpočet 5. změna\"/>
    </mc:Choice>
  </mc:AlternateContent>
  <bookViews>
    <workbookView xWindow="-15" yWindow="-15" windowWidth="15330" windowHeight="4275"/>
  </bookViews>
  <sheets>
    <sheet name="příjmy 2016" sheetId="1" r:id="rId1"/>
    <sheet name="výdaje 2016" sheetId="2" r:id="rId2"/>
    <sheet name="financování 2016" sheetId="3" r:id="rId3"/>
  </sheets>
  <definedNames>
    <definedName name="_xlnm.Print_Area" localSheetId="1">'výdaje 2016'!$A$1:$I$340</definedName>
  </definedNames>
  <calcPr calcId="162913"/>
</workbook>
</file>

<file path=xl/calcChain.xml><?xml version="1.0" encoding="utf-8"?>
<calcChain xmlns="http://schemas.openxmlformats.org/spreadsheetml/2006/main">
  <c r="I190" i="2" l="1"/>
  <c r="G7" i="2"/>
  <c r="G10" i="2"/>
  <c r="G14" i="2"/>
  <c r="G21" i="2"/>
  <c r="G30" i="2"/>
  <c r="G36" i="2"/>
  <c r="G43" i="2"/>
  <c r="G48" i="2"/>
  <c r="G269" i="2"/>
  <c r="G52" i="2"/>
  <c r="G63" i="2"/>
  <c r="G66" i="2"/>
  <c r="G72" i="2"/>
  <c r="G77" i="2"/>
  <c r="G89" i="2"/>
  <c r="G108" i="2"/>
  <c r="G111" i="2"/>
  <c r="G116" i="2"/>
  <c r="G124" i="2"/>
  <c r="G127" i="2"/>
  <c r="G136" i="2"/>
  <c r="G142" i="2"/>
  <c r="G149" i="2"/>
  <c r="G154" i="2"/>
  <c r="G158" i="2"/>
  <c r="G161" i="2"/>
  <c r="G167" i="2"/>
  <c r="G181" i="2"/>
  <c r="G193" i="2"/>
  <c r="G201" i="2"/>
  <c r="G205" i="2"/>
  <c r="G208" i="2"/>
  <c r="G212" i="2"/>
  <c r="G215" i="2"/>
  <c r="G218" i="2"/>
  <c r="G222" i="2"/>
  <c r="G232" i="2"/>
  <c r="G239" i="2"/>
  <c r="G246" i="2"/>
  <c r="G261" i="2"/>
  <c r="G272" i="2"/>
  <c r="G280" i="2"/>
  <c r="G286" i="2"/>
  <c r="G294" i="2"/>
  <c r="G300" i="2"/>
  <c r="G305" i="2"/>
  <c r="G309" i="2"/>
  <c r="G317" i="2"/>
  <c r="G243" i="2"/>
  <c r="G328" i="2"/>
  <c r="H7" i="2"/>
  <c r="H10" i="2"/>
  <c r="H14" i="2"/>
  <c r="H21" i="2"/>
  <c r="H328" i="2" s="1"/>
  <c r="I330" i="2" s="1"/>
  <c r="H30" i="2"/>
  <c r="H36" i="2"/>
  <c r="H43" i="2"/>
  <c r="H48" i="2"/>
  <c r="H52" i="2"/>
  <c r="H63" i="2"/>
  <c r="H66" i="2"/>
  <c r="H72" i="2"/>
  <c r="H77" i="2"/>
  <c r="H89" i="2"/>
  <c r="H108" i="2"/>
  <c r="H111" i="2"/>
  <c r="H116" i="2"/>
  <c r="H124" i="2"/>
  <c r="H127" i="2"/>
  <c r="H136" i="2"/>
  <c r="H142" i="2"/>
  <c r="H149" i="2"/>
  <c r="H154" i="2"/>
  <c r="H158" i="2"/>
  <c r="H161" i="2"/>
  <c r="H167" i="2"/>
  <c r="H178" i="2"/>
  <c r="H181" i="2"/>
  <c r="H193" i="2"/>
  <c r="H201" i="2"/>
  <c r="H205" i="2"/>
  <c r="H208" i="2"/>
  <c r="H212" i="2"/>
  <c r="H215" i="2"/>
  <c r="H218" i="2"/>
  <c r="H222" i="2"/>
  <c r="H232" i="2"/>
  <c r="H239" i="2"/>
  <c r="H243" i="2"/>
  <c r="H246" i="2"/>
  <c r="H261" i="2"/>
  <c r="H269" i="2"/>
  <c r="H272" i="2"/>
  <c r="H280" i="2"/>
  <c r="H286" i="2"/>
  <c r="H294" i="2"/>
  <c r="H300" i="2"/>
  <c r="H305" i="2"/>
  <c r="H309" i="2"/>
  <c r="H317" i="2"/>
  <c r="I53" i="2"/>
  <c r="I54" i="2"/>
  <c r="I55" i="2"/>
  <c r="I56" i="2"/>
  <c r="I52" i="2" s="1"/>
  <c r="I57" i="2"/>
  <c r="I58" i="2"/>
  <c r="I59" i="2"/>
  <c r="I60" i="2"/>
  <c r="I61" i="2"/>
  <c r="K31" i="1"/>
  <c r="K25" i="1"/>
  <c r="J99" i="1"/>
  <c r="K78" i="1"/>
  <c r="I179" i="2"/>
  <c r="I178" i="2"/>
  <c r="I324" i="2"/>
  <c r="I244" i="2"/>
  <c r="I243" i="2" s="1"/>
  <c r="F243" i="2"/>
  <c r="E243" i="2"/>
  <c r="D243" i="2"/>
  <c r="C243" i="2"/>
  <c r="K29" i="1"/>
  <c r="K30" i="1"/>
  <c r="K39" i="1"/>
  <c r="K55" i="1"/>
  <c r="J9" i="3"/>
  <c r="J14" i="3" s="1"/>
  <c r="J10" i="3"/>
  <c r="J11" i="3"/>
  <c r="J12" i="3"/>
  <c r="J13" i="3"/>
  <c r="I326" i="2"/>
  <c r="I322" i="2"/>
  <c r="I320" i="2"/>
  <c r="I319" i="2"/>
  <c r="I318" i="2"/>
  <c r="I315" i="2"/>
  <c r="I313" i="2"/>
  <c r="I312" i="2"/>
  <c r="I311" i="2"/>
  <c r="I310" i="2"/>
  <c r="I307" i="2"/>
  <c r="I306" i="2"/>
  <c r="I305" i="2" s="1"/>
  <c r="I303" i="2"/>
  <c r="I302" i="2"/>
  <c r="I301" i="2"/>
  <c r="I298" i="2"/>
  <c r="I297" i="2"/>
  <c r="I296" i="2"/>
  <c r="I295" i="2"/>
  <c r="I292" i="2"/>
  <c r="I291" i="2"/>
  <c r="I290" i="2"/>
  <c r="I289" i="2"/>
  <c r="I288" i="2"/>
  <c r="I287" i="2"/>
  <c r="I284" i="2"/>
  <c r="I283" i="2"/>
  <c r="I282" i="2"/>
  <c r="I281" i="2"/>
  <c r="I278" i="2"/>
  <c r="I277" i="2"/>
  <c r="I276" i="2"/>
  <c r="I275" i="2"/>
  <c r="I274" i="2"/>
  <c r="I273" i="2"/>
  <c r="I270" i="2"/>
  <c r="I269" i="2" s="1"/>
  <c r="I267" i="2"/>
  <c r="I266" i="2"/>
  <c r="I265" i="2"/>
  <c r="I264" i="2"/>
  <c r="I263" i="2"/>
  <c r="I262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1" i="2"/>
  <c r="I240" i="2"/>
  <c r="I237" i="2"/>
  <c r="I236" i="2"/>
  <c r="I235" i="2"/>
  <c r="I234" i="2"/>
  <c r="I233" i="2"/>
  <c r="I230" i="2"/>
  <c r="I229" i="2"/>
  <c r="I228" i="2"/>
  <c r="I227" i="2"/>
  <c r="I226" i="2"/>
  <c r="I225" i="2"/>
  <c r="I224" i="2"/>
  <c r="I223" i="2"/>
  <c r="I220" i="2"/>
  <c r="I219" i="2"/>
  <c r="I218" i="2"/>
  <c r="I216" i="2"/>
  <c r="I215" i="2"/>
  <c r="I213" i="2"/>
  <c r="I212" i="2"/>
  <c r="I210" i="2"/>
  <c r="I209" i="2"/>
  <c r="I206" i="2"/>
  <c r="I203" i="2"/>
  <c r="I202" i="2"/>
  <c r="I199" i="2"/>
  <c r="I197" i="2"/>
  <c r="I196" i="2"/>
  <c r="I195" i="2"/>
  <c r="I194" i="2"/>
  <c r="I191" i="2"/>
  <c r="I189" i="2"/>
  <c r="I188" i="2"/>
  <c r="I187" i="2"/>
  <c r="I186" i="2"/>
  <c r="I185" i="2"/>
  <c r="I184" i="2"/>
  <c r="I183" i="2"/>
  <c r="I182" i="2"/>
  <c r="I176" i="2"/>
  <c r="I175" i="2"/>
  <c r="I174" i="2"/>
  <c r="I173" i="2"/>
  <c r="I172" i="2"/>
  <c r="I171" i="2"/>
  <c r="I170" i="2"/>
  <c r="I169" i="2"/>
  <c r="I168" i="2"/>
  <c r="I165" i="2"/>
  <c r="I164" i="2"/>
  <c r="I163" i="2"/>
  <c r="I162" i="2"/>
  <c r="I159" i="2"/>
  <c r="I156" i="2"/>
  <c r="I155" i="2"/>
  <c r="I154" i="2"/>
  <c r="I152" i="2"/>
  <c r="I151" i="2"/>
  <c r="I150" i="2"/>
  <c r="I147" i="2"/>
  <c r="I146" i="2"/>
  <c r="I145" i="2"/>
  <c r="I144" i="2"/>
  <c r="I143" i="2"/>
  <c r="I140" i="2"/>
  <c r="I139" i="2"/>
  <c r="I138" i="2"/>
  <c r="I137" i="2"/>
  <c r="I134" i="2"/>
  <c r="I133" i="2"/>
  <c r="I132" i="2"/>
  <c r="I131" i="2"/>
  <c r="I130" i="2"/>
  <c r="I129" i="2"/>
  <c r="I128" i="2"/>
  <c r="I125" i="2"/>
  <c r="I122" i="2"/>
  <c r="I120" i="2"/>
  <c r="I118" i="2"/>
  <c r="I117" i="2"/>
  <c r="I116" i="2" s="1"/>
  <c r="I114" i="2"/>
  <c r="I113" i="2"/>
  <c r="I112" i="2"/>
  <c r="I109" i="2"/>
  <c r="I108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7" i="2"/>
  <c r="I86" i="2"/>
  <c r="I85" i="2"/>
  <c r="I84" i="2"/>
  <c r="I83" i="2"/>
  <c r="I82" i="2"/>
  <c r="I81" i="2"/>
  <c r="I80" i="2"/>
  <c r="I79" i="2"/>
  <c r="I78" i="2"/>
  <c r="I75" i="2"/>
  <c r="I74" i="2"/>
  <c r="I73" i="2"/>
  <c r="I70" i="2"/>
  <c r="I69" i="2"/>
  <c r="I68" i="2"/>
  <c r="I67" i="2"/>
  <c r="I64" i="2"/>
  <c r="I63" i="2"/>
  <c r="I50" i="2"/>
  <c r="I49" i="2"/>
  <c r="I48" i="2" s="1"/>
  <c r="I46" i="2"/>
  <c r="I45" i="2"/>
  <c r="I44" i="2"/>
  <c r="I41" i="2"/>
  <c r="I40" i="2"/>
  <c r="I39" i="2"/>
  <c r="I37" i="2"/>
  <c r="I36" i="2" s="1"/>
  <c r="I38" i="2"/>
  <c r="I34" i="2"/>
  <c r="I33" i="2"/>
  <c r="I32" i="2"/>
  <c r="I31" i="2"/>
  <c r="I28" i="2"/>
  <c r="I27" i="2"/>
  <c r="I26" i="2"/>
  <c r="I25" i="2"/>
  <c r="I24" i="2"/>
  <c r="I23" i="2"/>
  <c r="I22" i="2"/>
  <c r="I19" i="2"/>
  <c r="I18" i="2"/>
  <c r="I17" i="2"/>
  <c r="I16" i="2"/>
  <c r="I15" i="2"/>
  <c r="I12" i="2"/>
  <c r="I11" i="2"/>
  <c r="I8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6" i="1"/>
  <c r="K27" i="1"/>
  <c r="K28" i="1"/>
  <c r="K32" i="1"/>
  <c r="K33" i="1"/>
  <c r="K34" i="1"/>
  <c r="K35" i="1"/>
  <c r="K36" i="1"/>
  <c r="K37" i="1"/>
  <c r="K38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8" i="1"/>
  <c r="F236" i="2"/>
  <c r="E13" i="3"/>
  <c r="G13" i="3"/>
  <c r="E12" i="3"/>
  <c r="G12" i="3" s="1"/>
  <c r="E11" i="3"/>
  <c r="G11" i="3"/>
  <c r="E10" i="3"/>
  <c r="G10" i="3" s="1"/>
  <c r="E9" i="3"/>
  <c r="F59" i="2"/>
  <c r="F189" i="2"/>
  <c r="E165" i="2"/>
  <c r="F165" i="2" s="1"/>
  <c r="I99" i="1"/>
  <c r="K101" i="1" s="1"/>
  <c r="F61" i="1"/>
  <c r="H61" i="1" s="1"/>
  <c r="F75" i="2"/>
  <c r="H14" i="3"/>
  <c r="F131" i="2"/>
  <c r="G99" i="1"/>
  <c r="F219" i="2"/>
  <c r="H38" i="1"/>
  <c r="F229" i="2"/>
  <c r="F228" i="2"/>
  <c r="H34" i="1"/>
  <c r="H33" i="1"/>
  <c r="F210" i="2"/>
  <c r="F14" i="3"/>
  <c r="F270" i="2"/>
  <c r="F269" i="2"/>
  <c r="F100" i="2"/>
  <c r="F103" i="2"/>
  <c r="F102" i="2"/>
  <c r="F101" i="2"/>
  <c r="F99" i="2"/>
  <c r="F98" i="2"/>
  <c r="F104" i="2"/>
  <c r="F97" i="2"/>
  <c r="E105" i="2"/>
  <c r="F105" i="2"/>
  <c r="H92" i="1"/>
  <c r="H83" i="1"/>
  <c r="H40" i="1"/>
  <c r="H37" i="1"/>
  <c r="F152" i="2"/>
  <c r="F147" i="2"/>
  <c r="C142" i="2"/>
  <c r="D142" i="2"/>
  <c r="E326" i="2"/>
  <c r="F326" i="2"/>
  <c r="F34" i="2"/>
  <c r="H35" i="1"/>
  <c r="H53" i="1"/>
  <c r="H81" i="1"/>
  <c r="H36" i="1"/>
  <c r="H47" i="1"/>
  <c r="H50" i="1"/>
  <c r="H54" i="1"/>
  <c r="H58" i="1"/>
  <c r="H67" i="1"/>
  <c r="H68" i="1"/>
  <c r="H69" i="1"/>
  <c r="H84" i="1"/>
  <c r="F56" i="1"/>
  <c r="H56" i="1" s="1"/>
  <c r="F57" i="1"/>
  <c r="H57" i="1" s="1"/>
  <c r="F59" i="1"/>
  <c r="H59" i="1" s="1"/>
  <c r="E99" i="1"/>
  <c r="E320" i="2"/>
  <c r="F320" i="2"/>
  <c r="E319" i="2"/>
  <c r="F319" i="2"/>
  <c r="E318" i="2"/>
  <c r="E315" i="2"/>
  <c r="F315" i="2" s="1"/>
  <c r="E313" i="2"/>
  <c r="F313" i="2" s="1"/>
  <c r="E312" i="2"/>
  <c r="F312" i="2" s="1"/>
  <c r="E311" i="2"/>
  <c r="E310" i="2"/>
  <c r="F310" i="2"/>
  <c r="E307" i="2"/>
  <c r="F307" i="2"/>
  <c r="E306" i="2"/>
  <c r="F306" i="2"/>
  <c r="E303" i="2"/>
  <c r="F303" i="2"/>
  <c r="E302" i="2"/>
  <c r="F302" i="2"/>
  <c r="E301" i="2"/>
  <c r="E298" i="2"/>
  <c r="F298" i="2" s="1"/>
  <c r="E297" i="2"/>
  <c r="F297" i="2" s="1"/>
  <c r="E296" i="2"/>
  <c r="F296" i="2" s="1"/>
  <c r="E295" i="2"/>
  <c r="F295" i="2" s="1"/>
  <c r="E292" i="2"/>
  <c r="F292" i="2" s="1"/>
  <c r="E291" i="2"/>
  <c r="F291" i="2" s="1"/>
  <c r="E290" i="2"/>
  <c r="F290" i="2" s="1"/>
  <c r="E289" i="2"/>
  <c r="F289" i="2" s="1"/>
  <c r="E288" i="2"/>
  <c r="F288" i="2" s="1"/>
  <c r="E287" i="2"/>
  <c r="E284" i="2"/>
  <c r="F284" i="2"/>
  <c r="E283" i="2"/>
  <c r="F283" i="2"/>
  <c r="E282" i="2"/>
  <c r="F282" i="2"/>
  <c r="E281" i="2"/>
  <c r="F281" i="2"/>
  <c r="E278" i="2"/>
  <c r="F278" i="2"/>
  <c r="E277" i="2"/>
  <c r="F277" i="2"/>
  <c r="E276" i="2"/>
  <c r="F276" i="2"/>
  <c r="E275" i="2"/>
  <c r="F275" i="2"/>
  <c r="E274" i="2"/>
  <c r="F274" i="2"/>
  <c r="E273" i="2"/>
  <c r="F273" i="2"/>
  <c r="E267" i="2"/>
  <c r="F267" i="2"/>
  <c r="E266" i="2"/>
  <c r="F266" i="2"/>
  <c r="E265" i="2"/>
  <c r="F265" i="2"/>
  <c r="E264" i="2"/>
  <c r="F264" i="2"/>
  <c r="E263" i="2"/>
  <c r="F263" i="2"/>
  <c r="E262" i="2"/>
  <c r="F262" i="2"/>
  <c r="E259" i="2"/>
  <c r="F259" i="2"/>
  <c r="E258" i="2"/>
  <c r="F258" i="2"/>
  <c r="E257" i="2"/>
  <c r="F257" i="2"/>
  <c r="E256" i="2"/>
  <c r="F256" i="2"/>
  <c r="E255" i="2"/>
  <c r="F255" i="2"/>
  <c r="E253" i="2"/>
  <c r="F253" i="2"/>
  <c r="E252" i="2"/>
  <c r="F252" i="2"/>
  <c r="E251" i="2"/>
  <c r="F251" i="2"/>
  <c r="E250" i="2"/>
  <c r="F250" i="2"/>
  <c r="E249" i="2"/>
  <c r="F249" i="2"/>
  <c r="E248" i="2"/>
  <c r="E247" i="2"/>
  <c r="F247" i="2" s="1"/>
  <c r="E241" i="2"/>
  <c r="F241" i="2" s="1"/>
  <c r="E240" i="2"/>
  <c r="F240" i="2" s="1"/>
  <c r="E237" i="2"/>
  <c r="F237" i="2" s="1"/>
  <c r="E235" i="2"/>
  <c r="F235" i="2" s="1"/>
  <c r="E234" i="2"/>
  <c r="F234" i="2" s="1"/>
  <c r="E233" i="2"/>
  <c r="F233" i="2" s="1"/>
  <c r="E230" i="2"/>
  <c r="F230" i="2" s="1"/>
  <c r="E227" i="2"/>
  <c r="F227" i="2" s="1"/>
  <c r="E226" i="2"/>
  <c r="F226" i="2" s="1"/>
  <c r="E225" i="2"/>
  <c r="F225" i="2" s="1"/>
  <c r="E224" i="2"/>
  <c r="F224" i="2" s="1"/>
  <c r="E223" i="2"/>
  <c r="F223" i="2" s="1"/>
  <c r="E220" i="2"/>
  <c r="E218" i="2" s="1"/>
  <c r="E216" i="2"/>
  <c r="E215" i="2" s="1"/>
  <c r="E213" i="2"/>
  <c r="F213" i="2" s="1"/>
  <c r="F212" i="2" s="1"/>
  <c r="E209" i="2"/>
  <c r="E208" i="2"/>
  <c r="E206" i="2"/>
  <c r="E205" i="2"/>
  <c r="E203" i="2"/>
  <c r="F203" i="2"/>
  <c r="E202" i="2"/>
  <c r="E201" i="2"/>
  <c r="E199" i="2"/>
  <c r="F199" i="2"/>
  <c r="E197" i="2"/>
  <c r="F197" i="2"/>
  <c r="E196" i="2"/>
  <c r="F196" i="2"/>
  <c r="E195" i="2"/>
  <c r="F195" i="2"/>
  <c r="E194" i="2"/>
  <c r="E191" i="2"/>
  <c r="F191" i="2" s="1"/>
  <c r="E188" i="2"/>
  <c r="F188" i="2" s="1"/>
  <c r="E187" i="2"/>
  <c r="F187" i="2" s="1"/>
  <c r="E186" i="2"/>
  <c r="F186" i="2" s="1"/>
  <c r="E185" i="2"/>
  <c r="F185" i="2" s="1"/>
  <c r="E184" i="2"/>
  <c r="F184" i="2" s="1"/>
  <c r="E183" i="2"/>
  <c r="F183" i="2" s="1"/>
  <c r="E182" i="2"/>
  <c r="F182" i="2" s="1"/>
  <c r="E176" i="2"/>
  <c r="F176" i="2" s="1"/>
  <c r="E175" i="2"/>
  <c r="F175" i="2" s="1"/>
  <c r="E174" i="2"/>
  <c r="F174" i="2" s="1"/>
  <c r="E173" i="2"/>
  <c r="F173" i="2" s="1"/>
  <c r="E172" i="2"/>
  <c r="F172" i="2" s="1"/>
  <c r="E171" i="2"/>
  <c r="F171" i="2" s="1"/>
  <c r="E169" i="2"/>
  <c r="F169" i="2" s="1"/>
  <c r="E168" i="2"/>
  <c r="E164" i="2"/>
  <c r="F164" i="2" s="1"/>
  <c r="E163" i="2"/>
  <c r="F163" i="2"/>
  <c r="E162" i="2"/>
  <c r="F162" i="2"/>
  <c r="E159" i="2"/>
  <c r="F159" i="2"/>
  <c r="F158" i="2" s="1"/>
  <c r="E156" i="2"/>
  <c r="F156" i="2" s="1"/>
  <c r="E155" i="2"/>
  <c r="F155" i="2" s="1"/>
  <c r="E151" i="2"/>
  <c r="F151" i="2" s="1"/>
  <c r="E150" i="2"/>
  <c r="E146" i="2"/>
  <c r="F146" i="2" s="1"/>
  <c r="E145" i="2"/>
  <c r="F145" i="2"/>
  <c r="E143" i="2"/>
  <c r="F143" i="2" s="1"/>
  <c r="E140" i="2"/>
  <c r="F140" i="2"/>
  <c r="E139" i="2"/>
  <c r="E137" i="2"/>
  <c r="F137" i="2" s="1"/>
  <c r="E134" i="2"/>
  <c r="F134" i="2" s="1"/>
  <c r="E133" i="2"/>
  <c r="F133" i="2" s="1"/>
  <c r="E132" i="2"/>
  <c r="F132" i="2" s="1"/>
  <c r="E130" i="2"/>
  <c r="F130" i="2" s="1"/>
  <c r="E129" i="2"/>
  <c r="F129" i="2" s="1"/>
  <c r="E128" i="2"/>
  <c r="F128" i="2" s="1"/>
  <c r="E125" i="2"/>
  <c r="F125" i="2" s="1"/>
  <c r="F124" i="2" s="1"/>
  <c r="E122" i="2"/>
  <c r="F122" i="2"/>
  <c r="E120" i="2"/>
  <c r="F120" i="2" s="1"/>
  <c r="E118" i="2"/>
  <c r="F118" i="2"/>
  <c r="E117" i="2"/>
  <c r="F117" i="2" s="1"/>
  <c r="E114" i="2"/>
  <c r="F114" i="2"/>
  <c r="E113" i="2"/>
  <c r="F113" i="2" s="1"/>
  <c r="E112" i="2"/>
  <c r="E109" i="2"/>
  <c r="F109" i="2" s="1"/>
  <c r="F108" i="2" s="1"/>
  <c r="E106" i="2"/>
  <c r="F106" i="2"/>
  <c r="E96" i="2"/>
  <c r="F96" i="2" s="1"/>
  <c r="E95" i="2"/>
  <c r="F95" i="2"/>
  <c r="E94" i="2"/>
  <c r="F94" i="2" s="1"/>
  <c r="E93" i="2"/>
  <c r="F93" i="2"/>
  <c r="E90" i="2"/>
  <c r="E91" i="2"/>
  <c r="F91" i="2" s="1"/>
  <c r="E92" i="2"/>
  <c r="F92" i="2"/>
  <c r="E87" i="2"/>
  <c r="F87" i="2" s="1"/>
  <c r="E85" i="2"/>
  <c r="F85" i="2"/>
  <c r="E84" i="2"/>
  <c r="F84" i="2" s="1"/>
  <c r="E83" i="2"/>
  <c r="F83" i="2"/>
  <c r="E82" i="2"/>
  <c r="F82" i="2" s="1"/>
  <c r="E81" i="2"/>
  <c r="F81" i="2"/>
  <c r="E80" i="2"/>
  <c r="F80" i="2" s="1"/>
  <c r="E79" i="2"/>
  <c r="F79" i="2"/>
  <c r="E78" i="2"/>
  <c r="F78" i="2" s="1"/>
  <c r="E74" i="2"/>
  <c r="F74" i="2"/>
  <c r="E73" i="2"/>
  <c r="F73" i="2" s="1"/>
  <c r="F72" i="2" s="1"/>
  <c r="E70" i="2"/>
  <c r="F70" i="2" s="1"/>
  <c r="E69" i="2"/>
  <c r="F69" i="2"/>
  <c r="E68" i="2"/>
  <c r="F68" i="2" s="1"/>
  <c r="E67" i="2"/>
  <c r="F67" i="2"/>
  <c r="E64" i="2"/>
  <c r="E63" i="2" s="1"/>
  <c r="E61" i="2"/>
  <c r="F61" i="2"/>
  <c r="E58" i="2"/>
  <c r="F58" i="2" s="1"/>
  <c r="E57" i="2"/>
  <c r="F57" i="2"/>
  <c r="E56" i="2"/>
  <c r="F56" i="2" s="1"/>
  <c r="E55" i="2"/>
  <c r="F55" i="2"/>
  <c r="E53" i="2"/>
  <c r="F53" i="2" s="1"/>
  <c r="E50" i="2"/>
  <c r="F50" i="2"/>
  <c r="E49" i="2"/>
  <c r="E48" i="2" s="1"/>
  <c r="E46" i="2"/>
  <c r="F46" i="2"/>
  <c r="E45" i="2"/>
  <c r="F45" i="2" s="1"/>
  <c r="E44" i="2"/>
  <c r="F44" i="2"/>
  <c r="E41" i="2"/>
  <c r="F41" i="2" s="1"/>
  <c r="E40" i="2"/>
  <c r="F40" i="2"/>
  <c r="E39" i="2"/>
  <c r="F39" i="2" s="1"/>
  <c r="E38" i="2"/>
  <c r="F38" i="2"/>
  <c r="E37" i="2"/>
  <c r="F37" i="2" s="1"/>
  <c r="F36" i="2" s="1"/>
  <c r="E33" i="2"/>
  <c r="F33" i="2"/>
  <c r="E32" i="2"/>
  <c r="F32" i="2" s="1"/>
  <c r="E31" i="2"/>
  <c r="E28" i="2"/>
  <c r="F28" i="2"/>
  <c r="E27" i="2"/>
  <c r="F27" i="2" s="1"/>
  <c r="E26" i="2"/>
  <c r="F26" i="2"/>
  <c r="E25" i="2"/>
  <c r="F25" i="2" s="1"/>
  <c r="E24" i="2"/>
  <c r="F24" i="2"/>
  <c r="E23" i="2"/>
  <c r="F23" i="2" s="1"/>
  <c r="E22" i="2"/>
  <c r="F22" i="2"/>
  <c r="E19" i="2"/>
  <c r="F19" i="2" s="1"/>
  <c r="E18" i="2"/>
  <c r="F18" i="2"/>
  <c r="E17" i="2"/>
  <c r="E16" i="2"/>
  <c r="F16" i="2"/>
  <c r="E15" i="2"/>
  <c r="F15" i="2" s="1"/>
  <c r="E12" i="2"/>
  <c r="F12" i="2"/>
  <c r="E11" i="2"/>
  <c r="E8" i="2"/>
  <c r="F8" i="2" s="1"/>
  <c r="F7" i="2" s="1"/>
  <c r="D127" i="2"/>
  <c r="E322" i="2"/>
  <c r="F322" i="2" s="1"/>
  <c r="D317" i="2"/>
  <c r="D309" i="2"/>
  <c r="D305" i="2"/>
  <c r="D300" i="2"/>
  <c r="D294" i="2"/>
  <c r="D286" i="2"/>
  <c r="D280" i="2"/>
  <c r="D272" i="2"/>
  <c r="D261" i="2"/>
  <c r="D246" i="2"/>
  <c r="D239" i="2"/>
  <c r="D232" i="2"/>
  <c r="D222" i="2"/>
  <c r="D218" i="2"/>
  <c r="D215" i="2"/>
  <c r="D212" i="2"/>
  <c r="D208" i="2"/>
  <c r="D205" i="2"/>
  <c r="D201" i="2"/>
  <c r="D193" i="2"/>
  <c r="D181" i="2"/>
  <c r="D167" i="2"/>
  <c r="D161" i="2"/>
  <c r="D158" i="2"/>
  <c r="D154" i="2"/>
  <c r="D149" i="2"/>
  <c r="D136" i="2"/>
  <c r="D124" i="2"/>
  <c r="D116" i="2"/>
  <c r="D111" i="2"/>
  <c r="D108" i="2"/>
  <c r="D89" i="2"/>
  <c r="D77" i="2"/>
  <c r="D72" i="2"/>
  <c r="D66" i="2"/>
  <c r="D63" i="2"/>
  <c r="D52" i="2"/>
  <c r="D48" i="2"/>
  <c r="D43" i="2"/>
  <c r="D36" i="2"/>
  <c r="D30" i="2"/>
  <c r="D21" i="2"/>
  <c r="D14" i="2"/>
  <c r="D10" i="2"/>
  <c r="D7" i="2"/>
  <c r="C317" i="2"/>
  <c r="C309" i="2"/>
  <c r="C305" i="2"/>
  <c r="C300" i="2"/>
  <c r="C294" i="2"/>
  <c r="C286" i="2"/>
  <c r="C280" i="2"/>
  <c r="C272" i="2"/>
  <c r="C261" i="2"/>
  <c r="C246" i="2"/>
  <c r="C239" i="2"/>
  <c r="C232" i="2"/>
  <c r="C222" i="2"/>
  <c r="C218" i="2"/>
  <c r="C215" i="2"/>
  <c r="C212" i="2"/>
  <c r="C208" i="2"/>
  <c r="C205" i="2"/>
  <c r="C201" i="2"/>
  <c r="C193" i="2"/>
  <c r="C181" i="2"/>
  <c r="C167" i="2"/>
  <c r="C161" i="2"/>
  <c r="C158" i="2"/>
  <c r="C154" i="2"/>
  <c r="C149" i="2"/>
  <c r="C136" i="2"/>
  <c r="C127" i="2"/>
  <c r="C124" i="2"/>
  <c r="C116" i="2"/>
  <c r="C111" i="2"/>
  <c r="C108" i="2"/>
  <c r="C89" i="2"/>
  <c r="C77" i="2"/>
  <c r="C72" i="2"/>
  <c r="C66" i="2"/>
  <c r="C63" i="2"/>
  <c r="C52" i="2"/>
  <c r="C48" i="2"/>
  <c r="C43" i="2"/>
  <c r="C36" i="2"/>
  <c r="C30" i="2"/>
  <c r="C21" i="2"/>
  <c r="C14" i="2"/>
  <c r="C10" i="2"/>
  <c r="C7" i="2"/>
  <c r="C14" i="3"/>
  <c r="D14" i="3"/>
  <c r="D99" i="1"/>
  <c r="F28" i="1"/>
  <c r="H28" i="1" s="1"/>
  <c r="F74" i="1"/>
  <c r="H74" i="1"/>
  <c r="F42" i="1"/>
  <c r="H42" i="1" s="1"/>
  <c r="F27" i="1"/>
  <c r="H27" i="1"/>
  <c r="F98" i="1"/>
  <c r="H98" i="1" s="1"/>
  <c r="F8" i="1"/>
  <c r="H8" i="1"/>
  <c r="F75" i="1"/>
  <c r="H75" i="1" s="1"/>
  <c r="F13" i="1"/>
  <c r="H13" i="1"/>
  <c r="F12" i="1"/>
  <c r="H12" i="1" s="1"/>
  <c r="F32" i="1"/>
  <c r="H32" i="1"/>
  <c r="F87" i="1"/>
  <c r="H87" i="1" s="1"/>
  <c r="F10" i="1"/>
  <c r="H10" i="1"/>
  <c r="F51" i="1"/>
  <c r="H51" i="1" s="1"/>
  <c r="F86" i="1"/>
  <c r="H86" i="1"/>
  <c r="F7" i="1"/>
  <c r="H7" i="1" s="1"/>
  <c r="F15" i="1"/>
  <c r="H15" i="1"/>
  <c r="F79" i="1"/>
  <c r="H79" i="1" s="1"/>
  <c r="F70" i="1"/>
  <c r="H70" i="1" s="1"/>
  <c r="F17" i="1"/>
  <c r="H17" i="1" s="1"/>
  <c r="F89" i="1"/>
  <c r="H89" i="1" s="1"/>
  <c r="F88" i="1"/>
  <c r="H88" i="1" s="1"/>
  <c r="F49" i="1"/>
  <c r="H49" i="1"/>
  <c r="F77" i="1"/>
  <c r="H77" i="1" s="1"/>
  <c r="F62" i="1"/>
  <c r="H62" i="1"/>
  <c r="F9" i="1"/>
  <c r="H9" i="1" s="1"/>
  <c r="F19" i="1"/>
  <c r="H19" i="1" s="1"/>
  <c r="F23" i="1"/>
  <c r="H23" i="1" s="1"/>
  <c r="F20" i="1"/>
  <c r="H20" i="1" s="1"/>
  <c r="F90" i="1"/>
  <c r="H90" i="1" s="1"/>
  <c r="F48" i="1"/>
  <c r="H48" i="1"/>
  <c r="F11" i="1"/>
  <c r="H11" i="1" s="1"/>
  <c r="F63" i="1"/>
  <c r="H63" i="1"/>
  <c r="F71" i="1"/>
  <c r="H71" i="1" s="1"/>
  <c r="F72" i="1"/>
  <c r="H72" i="1" s="1"/>
  <c r="F66" i="1"/>
  <c r="H66" i="1" s="1"/>
  <c r="F82" i="1"/>
  <c r="H82" i="1" s="1"/>
  <c r="F64" i="1"/>
  <c r="H64" i="1" s="1"/>
  <c r="F96" i="1"/>
  <c r="H96" i="1"/>
  <c r="F60" i="1"/>
  <c r="H60" i="1" s="1"/>
  <c r="F44" i="1"/>
  <c r="H44" i="1"/>
  <c r="F85" i="1"/>
  <c r="H85" i="1" s="1"/>
  <c r="F22" i="1"/>
  <c r="H22" i="1" s="1"/>
  <c r="F80" i="1"/>
  <c r="H80" i="1" s="1"/>
  <c r="F52" i="1"/>
  <c r="H52" i="1" s="1"/>
  <c r="F94" i="1"/>
  <c r="H94" i="1" s="1"/>
  <c r="F43" i="1"/>
  <c r="H43" i="1"/>
  <c r="F73" i="1"/>
  <c r="H73" i="1" s="1"/>
  <c r="F93" i="1"/>
  <c r="H93" i="1"/>
  <c r="F45" i="1"/>
  <c r="H45" i="1" s="1"/>
  <c r="F16" i="1"/>
  <c r="H16" i="1" s="1"/>
  <c r="H99" i="1" s="1"/>
  <c r="F18" i="1"/>
  <c r="H18" i="1" s="1"/>
  <c r="F26" i="1"/>
  <c r="H26" i="1" s="1"/>
  <c r="F95" i="1"/>
  <c r="H95" i="1" s="1"/>
  <c r="F91" i="1"/>
  <c r="H91" i="1"/>
  <c r="F14" i="1"/>
  <c r="H14" i="1" s="1"/>
  <c r="I205" i="2"/>
  <c r="I158" i="2"/>
  <c r="F216" i="2"/>
  <c r="F215" i="2" s="1"/>
  <c r="F194" i="2"/>
  <c r="E158" i="2"/>
  <c r="E108" i="2"/>
  <c r="F318" i="2"/>
  <c r="I7" i="2"/>
  <c r="F17" i="2"/>
  <c r="E124" i="2"/>
  <c r="I201" i="2"/>
  <c r="F248" i="2"/>
  <c r="E280" i="2"/>
  <c r="I14" i="3"/>
  <c r="I300" i="2"/>
  <c r="I124" i="2"/>
  <c r="E161" i="2"/>
  <c r="F64" i="2"/>
  <c r="F63" i="2" s="1"/>
  <c r="F49" i="2"/>
  <c r="F48" i="2" s="1"/>
  <c r="I208" i="2"/>
  <c r="I239" i="2"/>
  <c r="E116" i="2"/>
  <c r="F239" i="2"/>
  <c r="E154" i="2"/>
  <c r="E239" i="2"/>
  <c r="I272" i="2"/>
  <c r="I309" i="2"/>
  <c r="E66" i="2"/>
  <c r="F317" i="2"/>
  <c r="E43" i="2"/>
  <c r="E181" i="2"/>
  <c r="F43" i="2"/>
  <c r="E136" i="2"/>
  <c r="C328" i="2"/>
  <c r="D328" i="2"/>
  <c r="E30" i="2"/>
  <c r="F161" i="2"/>
  <c r="E222" i="2"/>
  <c r="F209" i="2"/>
  <c r="F208" i="2"/>
  <c r="E36" i="2"/>
  <c r="F139" i="2"/>
  <c r="F142" i="2"/>
  <c r="F154" i="2"/>
  <c r="E286" i="2"/>
  <c r="E309" i="2"/>
  <c r="I222" i="2"/>
  <c r="I261" i="2"/>
  <c r="I280" i="2"/>
  <c r="I286" i="2"/>
  <c r="I317" i="2"/>
  <c r="F232" i="2"/>
  <c r="I10" i="2"/>
  <c r="I181" i="2"/>
  <c r="I89" i="2"/>
  <c r="I14" i="2"/>
  <c r="I21" i="2"/>
  <c r="I30" i="2"/>
  <c r="I43" i="2"/>
  <c r="I66" i="2"/>
  <c r="I72" i="2"/>
  <c r="I77" i="2"/>
  <c r="I111" i="2"/>
  <c r="I127" i="2"/>
  <c r="I136" i="2"/>
  <c r="I142" i="2"/>
  <c r="I149" i="2"/>
  <c r="I161" i="2"/>
  <c r="I167" i="2"/>
  <c r="I193" i="2"/>
  <c r="I232" i="2"/>
  <c r="I246" i="2"/>
  <c r="I294" i="2"/>
  <c r="K99" i="1"/>
  <c r="E127" i="2"/>
  <c r="E89" i="2"/>
  <c r="F90" i="2"/>
  <c r="F89" i="2"/>
  <c r="F21" i="2"/>
  <c r="F127" i="2"/>
  <c r="E52" i="2"/>
  <c r="E21" i="2"/>
  <c r="F193" i="2"/>
  <c r="F246" i="2"/>
  <c r="F116" i="2"/>
  <c r="F261" i="2"/>
  <c r="F272" i="2"/>
  <c r="F52" i="2"/>
  <c r="F181" i="2"/>
  <c r="F305" i="2"/>
  <c r="F311" i="2"/>
  <c r="F309" i="2"/>
  <c r="E232" i="2"/>
  <c r="F11" i="2"/>
  <c r="F10" i="2" s="1"/>
  <c r="E10" i="2"/>
  <c r="F280" i="2"/>
  <c r="E305" i="2"/>
  <c r="E328" i="2" s="1"/>
  <c r="F31" i="2"/>
  <c r="F30" i="2"/>
  <c r="E272" i="2"/>
  <c r="E261" i="2"/>
  <c r="E72" i="2"/>
  <c r="E317" i="2"/>
  <c r="E7" i="2"/>
  <c r="F168" i="2"/>
  <c r="F167" i="2" s="1"/>
  <c r="E167" i="2"/>
  <c r="F301" i="2"/>
  <c r="F300" i="2" s="1"/>
  <c r="E300" i="2"/>
  <c r="E294" i="2"/>
  <c r="E246" i="2"/>
  <c r="E77" i="2"/>
  <c r="E142" i="2"/>
  <c r="F220" i="2"/>
  <c r="F218" i="2"/>
  <c r="E14" i="2"/>
  <c r="E212" i="2"/>
  <c r="E193" i="2"/>
  <c r="F99" i="1"/>
  <c r="H101" i="1" s="1"/>
  <c r="F112" i="2"/>
  <c r="F111" i="2"/>
  <c r="E111" i="2"/>
  <c r="F150" i="2"/>
  <c r="F149" i="2" s="1"/>
  <c r="E149" i="2"/>
  <c r="F202" i="2"/>
  <c r="F201" i="2"/>
  <c r="F206" i="2"/>
  <c r="F205" i="2"/>
  <c r="F287" i="2"/>
  <c r="F286" i="2"/>
  <c r="G9" i="3"/>
  <c r="G14" i="3"/>
  <c r="E14" i="3"/>
  <c r="I328" i="2" l="1"/>
  <c r="F222" i="2"/>
  <c r="F294" i="2"/>
  <c r="F136" i="2"/>
  <c r="F14" i="2"/>
  <c r="F328" i="2" s="1"/>
  <c r="F77" i="2"/>
  <c r="F66" i="2"/>
</calcChain>
</file>

<file path=xl/sharedStrings.xml><?xml version="1.0" encoding="utf-8"?>
<sst xmlns="http://schemas.openxmlformats.org/spreadsheetml/2006/main" count="439" uniqueCount="363">
  <si>
    <t xml:space="preserve">                                                                                                                                                                                                             </t>
  </si>
  <si>
    <t>evidence kanalizací</t>
  </si>
  <si>
    <t>Ostatní nedaňové příjmy (prodej senior karet apod.)</t>
  </si>
  <si>
    <t>Technické služby - příspěvek na investice</t>
  </si>
  <si>
    <t>propagace, prezentace, inzerce, tisk letáků, spolupráce - Lašská brána</t>
  </si>
  <si>
    <t>projektové přípravy, zpracování projektů, žádostí o dotace</t>
  </si>
  <si>
    <t xml:space="preserve">údržba svozových míst </t>
  </si>
  <si>
    <t>Příjmy z prodeje krátk. a drobného dlouhodobého majetku</t>
  </si>
  <si>
    <t>Splátky úvěru z roku 2008</t>
  </si>
  <si>
    <t>Splátky úvěru z roku 2010</t>
  </si>
  <si>
    <t>opravy chodníků, odstavných ploch a parkovišť (včetně dopravního značení)</t>
  </si>
  <si>
    <t>ZŠ Npor.Loma - příspěvek na provozní činnost</t>
  </si>
  <si>
    <t>provozní náklady</t>
  </si>
  <si>
    <t>realizace programu městské televize, licence, poplatky OSA a další</t>
  </si>
  <si>
    <t>rozšiřování a úpravy sítě  VO</t>
  </si>
  <si>
    <t>program prevence kriminality</t>
  </si>
  <si>
    <t xml:space="preserve">MŠ Kamarád - příspěvek na provozní činnost </t>
  </si>
  <si>
    <t>Příjmy z podílu na zisku a dividend</t>
  </si>
  <si>
    <t>Městská policie - pokuty</t>
  </si>
  <si>
    <t>dohody o provedení práce</t>
  </si>
  <si>
    <t>Splátky úvěru z roku 2012</t>
  </si>
  <si>
    <t>družební styk</t>
  </si>
  <si>
    <t>dílčí úpravy plynovodních řádů v majetku města</t>
  </si>
  <si>
    <t>ostatní náklady v rámci MPR</t>
  </si>
  <si>
    <t>společenské akce ve školství</t>
  </si>
  <si>
    <t>úpravy drobných vodních toků</t>
  </si>
  <si>
    <t>sociální fond</t>
  </si>
  <si>
    <t>přibližování a těžba dřeva, pěstební a výchovné práce, ost. služby, ostatní náklady-chemikálie, nákup sazenic, provoz auta, oprava cest a oplocenek atd.</t>
  </si>
  <si>
    <t xml:space="preserve">Rozpočtové výdaje </t>
  </si>
  <si>
    <t>Činnost muzeí a galerií</t>
  </si>
  <si>
    <t>platba firmě  za odvoz TDO</t>
  </si>
  <si>
    <t>Příjmy z pronájmu ostatních nemovitostí a jejich částí</t>
  </si>
  <si>
    <t>Péče o vzhled obcí a veřej.zeleň</t>
  </si>
  <si>
    <t>Pečovatelská služba</t>
  </si>
  <si>
    <t>Klub důchodců</t>
  </si>
  <si>
    <t>Městská policie + program prevence kriminality</t>
  </si>
  <si>
    <t>Požární ochrana</t>
  </si>
  <si>
    <t>Místní zastupitelské orgány</t>
  </si>
  <si>
    <t>Činnost místní správy</t>
  </si>
  <si>
    <t>Další poplatky</t>
  </si>
  <si>
    <t>Z tuzemska :</t>
  </si>
  <si>
    <t>Financování (součet za třídu 8):</t>
  </si>
  <si>
    <t>koupaliště - opravy a údržba</t>
  </si>
  <si>
    <t>Sankční platby přijaté od jiných subjektů</t>
  </si>
  <si>
    <t>Elektronické aukce</t>
  </si>
  <si>
    <t>Poplatek za provozovaný výherní hrací přístroj - odvod</t>
  </si>
  <si>
    <t>Ostatní sociální péče a pomoc mládeži</t>
  </si>
  <si>
    <t>Technické služby - příspěvek na provozní činnost</t>
  </si>
  <si>
    <t>mimořádné pohřby</t>
  </si>
  <si>
    <t>veřejná finanční podpora</t>
  </si>
  <si>
    <t>Uhrazené úroky z přijatého úvěru</t>
  </si>
  <si>
    <t>Daň z příjmu fyzických osob ze závislé činnosti a funk.požitků</t>
  </si>
  <si>
    <t>ostatní finanční operace - platba DPH na FÚ</t>
  </si>
  <si>
    <t>ostatní finanční operace - platba daně z příjmů právnických osob za obce</t>
  </si>
  <si>
    <t>náhrady mezd v době nemoci</t>
  </si>
  <si>
    <t xml:space="preserve">Příjmy z nájmu obecních bytů a nebytových prostor </t>
  </si>
  <si>
    <t xml:space="preserve">Městská knihovna - příjem ze zápisného, pokut </t>
  </si>
  <si>
    <t>Záležitosti sdělovacích prostředků</t>
  </si>
  <si>
    <t>Ostatní služby a činnosti v oblasti soc. prevence</t>
  </si>
  <si>
    <t>úhrada výdajů souvisejících s výkonem opatrovnictví</t>
  </si>
  <si>
    <t>Neinvestiční přijaté transfery ze státního rozpočtu v rámci souhrnného dotačního vztahu</t>
  </si>
  <si>
    <t>kulturní akce včetně služeb</t>
  </si>
  <si>
    <t>školení</t>
  </si>
  <si>
    <t>Platby daní a poplatků státnímu rozpočtu</t>
  </si>
  <si>
    <t>příspěvek na provoz Pečovatelské služby</t>
  </si>
  <si>
    <t>Nebytové hospodářství</t>
  </si>
  <si>
    <t>správa budov</t>
  </si>
  <si>
    <t>povinné pojistné na úrazové pojištění</t>
  </si>
  <si>
    <t>označování ulic a veřejného prostranství názvy</t>
  </si>
  <si>
    <t>nájmy pozemků placené městem</t>
  </si>
  <si>
    <t>webové stránky města vč.poplatku za doménovou kouli</t>
  </si>
  <si>
    <t>infokanál</t>
  </si>
  <si>
    <t>pohoštění a věcné dary</t>
  </si>
  <si>
    <t>Činnost místní správy - OISM</t>
  </si>
  <si>
    <t>Činnost místní správy - tajemník MÚ</t>
  </si>
  <si>
    <t>loutkové divadlo - plyn</t>
  </si>
  <si>
    <t>poskytnutí  finančního daru ZO Českého svazu ochránců přírody Bartošovice</t>
  </si>
  <si>
    <t>Činnost místní správy - Kancelář vedení města</t>
  </si>
  <si>
    <t>Příjem z věcných břemen</t>
  </si>
  <si>
    <t>příprava rekultivace skládky Skotnice</t>
  </si>
  <si>
    <t>dárkové poukázky pro výherce webových fotosoutěží</t>
  </si>
  <si>
    <t>měření znečištění vod v souvislosti s kanalizací Prchalov</t>
  </si>
  <si>
    <t>Zachování a obnova kult.památek - OISM</t>
  </si>
  <si>
    <t>budova Piaristického kláštera</t>
  </si>
  <si>
    <t>Hlášení - městský rozhlas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</si>
  <si>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</si>
  <si>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</si>
  <si>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</si>
  <si>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činnost dětského zastupitelstva</t>
  </si>
  <si>
    <t>VFP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</si>
  <si>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</si>
  <si>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</si>
  <si>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</si>
  <si>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</si>
  <si>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</si>
  <si>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</si>
  <si>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</si>
  <si>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</si>
  <si>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</si>
  <si>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</si>
  <si>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</si>
  <si>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</si>
  <si>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</si>
  <si>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</si>
  <si>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</si>
  <si>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</si>
  <si>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</si>
  <si>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</si>
  <si>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</si>
  <si>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</si>
  <si>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</si>
  <si>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</si>
  <si>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</si>
  <si>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</si>
  <si>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městský mobiliář</t>
  </si>
  <si>
    <t>Odvod z výtěžku z provozování VHP</t>
  </si>
  <si>
    <t>Daň z příjmu fyzických osob z kapitálových výnosů</t>
  </si>
  <si>
    <t>Správní poplatky (stavební úřad, matrika, životní prostředí)</t>
  </si>
  <si>
    <t>Místní poplatek ze psů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</si>
  <si>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</si>
  <si>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</si>
  <si>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</si>
  <si>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</si>
  <si>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</si>
  <si>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 xml:space="preserve">příspěvky(granty) </t>
  </si>
  <si>
    <t>MŠ Pionýrů - příspěvek na provozní činnost</t>
  </si>
  <si>
    <t>komunitní plánování sociálních služeb ve městě</t>
  </si>
  <si>
    <t>Položka</t>
  </si>
  <si>
    <t>Text</t>
  </si>
  <si>
    <t>1.</t>
  </si>
  <si>
    <t>Daňové příjmy:</t>
  </si>
  <si>
    <t>Daň z příjmu právnických osob</t>
  </si>
  <si>
    <t>Daň z nemovitostí</t>
  </si>
  <si>
    <t>Daň z přidané hodnoty</t>
  </si>
  <si>
    <t>2.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</si>
  <si>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</si>
  <si>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</si>
  <si>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</si>
  <si>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</si>
  <si>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</si>
  <si>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</si>
  <si>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Změna stavu krátkodobých prostředků na bankovních účtech</t>
  </si>
  <si>
    <t>Příjmy z prodeje pozemků</t>
  </si>
  <si>
    <t>OV Prchalov</t>
  </si>
  <si>
    <t>OV Hájov, OV Prchalov</t>
  </si>
  <si>
    <t>OV Hájov, KD</t>
  </si>
  <si>
    <t>mzdový fond</t>
  </si>
  <si>
    <t>odvody na soc. a zdrav. pojištění</t>
  </si>
  <si>
    <t>provoz rodného domku, propagační materiál, galerie na radnici</t>
  </si>
  <si>
    <t>Příjmy z pronájmu pozemků</t>
  </si>
  <si>
    <t>Bytové hospodářství</t>
  </si>
  <si>
    <t>ŠJ Komenského - příspěvek na provozní činnost</t>
  </si>
  <si>
    <t>odvod za dočasné vynětí ze zeměd.půdního fondu - skládka Skotnice</t>
  </si>
  <si>
    <t>Příjmy z úhrad dobývacího prostoru a z vydobytých nerostů</t>
  </si>
  <si>
    <t>Daň z příjmu fyzických osob ze samostatné výdělečné činnosti</t>
  </si>
  <si>
    <t>Odvody za odnětí půdy ze zemědělského půdního fondu</t>
  </si>
  <si>
    <t>Městské inf.centrum-občanský servis (kopírování, internet atd.)</t>
  </si>
  <si>
    <t>obsluha mlýnského náhonu</t>
  </si>
  <si>
    <t xml:space="preserve">kontejnery na zeleň </t>
  </si>
  <si>
    <t>Pojištění funkčně nespecifikované - souhrnné pojištění</t>
  </si>
  <si>
    <t>výdaje spojené s pořízením znal.posudků a PD (SÚ)</t>
  </si>
  <si>
    <t>poplatky související s majetkem města (OFK)</t>
  </si>
  <si>
    <t>poplatky související s prodejem majetku(ORM)</t>
  </si>
  <si>
    <t>Ostatní příjmy z vlastní činnosti - mzdy</t>
  </si>
  <si>
    <t>likvidace vod z kompostárny</t>
  </si>
  <si>
    <t>opravy kanalizací všeobecně</t>
  </si>
  <si>
    <t>koupaliště - provozní náklady</t>
  </si>
  <si>
    <t>příspěvky z rozpočtu města na MPR</t>
  </si>
  <si>
    <t>kontrolní číslo</t>
  </si>
  <si>
    <t>srážková voda na parkovišti (před DPS)</t>
  </si>
  <si>
    <t>Zachování a obnova kult. památek - ORM</t>
  </si>
  <si>
    <t>energie - radnice</t>
  </si>
  <si>
    <t>Odborné sociální poradenství</t>
  </si>
  <si>
    <t>příspěvky organizacím (v návaznosti na příjmy z loterií)</t>
  </si>
  <si>
    <t>v tis. Kč</t>
  </si>
  <si>
    <t>monitoring - rekultivace území skládky na Točně</t>
  </si>
  <si>
    <t>programové vybavení do 60 tis.Kč</t>
  </si>
  <si>
    <t>programové vybavení nad 60 tis.Kč</t>
  </si>
  <si>
    <t>ostatní (cestovné, příspěvek SMOCR atd.)</t>
  </si>
  <si>
    <t>materiál (ochranné pomůcky, materiál kancelářský a čistící, drobný majetek do 40 tis. Kč,knihy, časopisy atd.)</t>
  </si>
  <si>
    <t>pohonné hmoty</t>
  </si>
  <si>
    <t>služby (poštovné, poplatky, nájemné, aktualizace programů atd.)</t>
  </si>
  <si>
    <t>opravy a údržba (uvnitř budovy, opravy aut, opravy nábytku - renovace)</t>
  </si>
  <si>
    <t>revize budovy radnice</t>
  </si>
  <si>
    <t>Finanční vypořádání z roku předcházejícího (vratky účelových dotací)</t>
  </si>
  <si>
    <t>dotace na zabezpečení územně dopravní obslužnosti</t>
  </si>
  <si>
    <t>elektronická aukce - plyn</t>
  </si>
  <si>
    <t>dotace na regeneraci MPR</t>
  </si>
  <si>
    <t>Příjmy z pronájmu ostatních nemovitostí a jejich částí - krátkodobý pronájem v PK</t>
  </si>
  <si>
    <t>Pronájem bytu - hasičárna</t>
  </si>
  <si>
    <t>Daň z příjmu právnických osob za obce</t>
  </si>
  <si>
    <t>poplatek za provozování kanalizce a ČOV na Hájově</t>
  </si>
  <si>
    <t>Operace z peněžních účtů nemající charakter příjmů a výdajů</t>
  </si>
  <si>
    <t>poplatky účtu v ČSOB</t>
  </si>
  <si>
    <t>Platba od SMMP - za umístění systému pro společnou anténu</t>
  </si>
  <si>
    <t>ZŠ Jičínská - příspěvek na provozní činnost</t>
  </si>
  <si>
    <t>poplatek za provozování kanalizace na ul. Hukvaldská a Myslbekova</t>
  </si>
  <si>
    <t xml:space="preserve">sítě městského rozhlasu </t>
  </si>
  <si>
    <t>příspěvky společenským org. na základě vyhlášených podmínek</t>
  </si>
  <si>
    <t>splátky úroků - úvěr z roku 2008</t>
  </si>
  <si>
    <t>splátky úroků - úvěr z roku 2010</t>
  </si>
  <si>
    <t>splátky úroků - úvěr z roku 2012</t>
  </si>
  <si>
    <t>Příjmová část rozpočtu města Příbora na rok 2016</t>
  </si>
  <si>
    <t>Dotace na realizaci Piaristických zahrad</t>
  </si>
  <si>
    <t xml:space="preserve">Rodný domek S. Freuda  - příjem ze vstupného </t>
  </si>
  <si>
    <t>Výstavba a údržba místních inženýrských sítí</t>
  </si>
  <si>
    <t>Výdajová část rozpočtu města Příbora na rok 2016</t>
  </si>
  <si>
    <t>program regenerace MPR - vlastní prostředky k dotaci</t>
  </si>
  <si>
    <t>péče o vzhled obcí a veřejnou zeleň (včetně deratizace, odstranění křídlatky)</t>
  </si>
  <si>
    <t>elektronická aukce - EE</t>
  </si>
  <si>
    <t>Ochrana obyvatelstva</t>
  </si>
  <si>
    <t>příprava na krizové situace</t>
  </si>
  <si>
    <t>Krizové řízení na územní úrovni</t>
  </si>
  <si>
    <t>řešení krizových situací a odstaňování následků</t>
  </si>
  <si>
    <t>geografický informační systém</t>
  </si>
  <si>
    <t xml:space="preserve">opravy a údržba budovy radnice </t>
  </si>
  <si>
    <t>opravy a údržba bytového fondu a neb. prostor, další služby</t>
  </si>
  <si>
    <t>autorská práva na kresby V. Jiránka</t>
  </si>
  <si>
    <t>turistické informační centrum - vybavení, expozice</t>
  </si>
  <si>
    <t>oprava komunikace mezi obchvatem a Boroveckými rybníky</t>
  </si>
  <si>
    <t>SÚ obecního domu na Prchalově</t>
  </si>
  <si>
    <t>zahrada PK - 2. etapa - propojení zahrad s ul. K. Čapka</t>
  </si>
  <si>
    <t xml:space="preserve">rekonstrukce VO na sídlišti Benátky </t>
  </si>
  <si>
    <t xml:space="preserve">územní studie zastavitelné plochy Z69 a navazujících ploch v k.ú. Klokočov </t>
  </si>
  <si>
    <t>geodetické zaměření nezaměřených ohradních zdí v MPR</t>
  </si>
  <si>
    <t>stavební úpravy hřbitova - parkoviště</t>
  </si>
  <si>
    <t>herní a sportovní prvky</t>
  </si>
  <si>
    <t>rekonstrukce KD</t>
  </si>
  <si>
    <t>výkupy pozemků</t>
  </si>
  <si>
    <t>audit SMMP s.r.o.</t>
  </si>
  <si>
    <t>Dotace - Památník letců MIG 15</t>
  </si>
  <si>
    <t>Dotace turistickému informačnímu centru</t>
  </si>
  <si>
    <t>Záležitosti kultury - přijaté neinvestiční dary</t>
  </si>
  <si>
    <t>Česká spořitelna - vyúčtování služeb</t>
  </si>
  <si>
    <t xml:space="preserve">Požární ochrana - náhrada </t>
  </si>
  <si>
    <t>Ostatní správa v průmyslu, obchodu a stav. - sankční platba</t>
  </si>
  <si>
    <t>Bytové hospodářství - penalizační faktura</t>
  </si>
  <si>
    <t>odvod FÚ za porušení rozpočtové kázně - penále za prodlení</t>
  </si>
  <si>
    <t>Vratka účelových prostředků poskytnutých TS v roce 2015</t>
  </si>
  <si>
    <t>výdaje související s projektem Kotlíkové dotace</t>
  </si>
  <si>
    <t>ZŠ Jičínská - snížení energetické náročnosti budovy</t>
  </si>
  <si>
    <t>zhotovení uměleckého díla - příborský rodák - akademický sochař Juráň</t>
  </si>
  <si>
    <t>pasport + manuál veřejného prostranství</t>
  </si>
  <si>
    <t>zpracování Plánu odpadového hospodářství 2016-2020</t>
  </si>
  <si>
    <t>realizace aleje ke sv. Jánu</t>
  </si>
  <si>
    <t>Odvod z investičního fondu TS</t>
  </si>
  <si>
    <t>Městská policie - platby od okolních obcí za vykonané služby</t>
  </si>
  <si>
    <t>Zachování a obnova kult.památek - OBNF</t>
  </si>
  <si>
    <t>úprava povrchů ulic Křivá, Tržní a Pod Hradbami</t>
  </si>
  <si>
    <t>rekonstrukce části ul. Úzké</t>
  </si>
  <si>
    <t xml:space="preserve">lávka přes Lubinu </t>
  </si>
  <si>
    <t>sanace sesuvu v místní části Hájov</t>
  </si>
  <si>
    <t>úhrada el. energie - informační tabule u aut. zastávek</t>
  </si>
  <si>
    <t>instalace nového autobusového přístřešku na aut. zastávce U Tatry</t>
  </si>
  <si>
    <t>rekonstrukce kanalizace na ul. Myslbekově</t>
  </si>
  <si>
    <t>zahrada PK - 1. etapa</t>
  </si>
  <si>
    <t>zástavba lokality za školou Npor. Loma</t>
  </si>
  <si>
    <t>Činnost místní správy - OBNF</t>
  </si>
  <si>
    <t>SÚ radnice - energetické úspory (PD)</t>
  </si>
  <si>
    <t>dětské zastupitelstvo</t>
  </si>
  <si>
    <t>poplatek za web, služby infokanál, soutěže</t>
  </si>
  <si>
    <t>koupaliště - mobiliář</t>
  </si>
  <si>
    <t>zahrada PK - osvětlení, ozvučení, inteligentní lavička</t>
  </si>
  <si>
    <t>finanční dar na reprezentaci v lovu ryb</t>
  </si>
  <si>
    <t>úklidové služby, udržbařské práce, nákup materiálu</t>
  </si>
  <si>
    <t>Budova radnice - vratka energií</t>
  </si>
  <si>
    <t>Náklady řízení</t>
  </si>
  <si>
    <t>koncepce tepelného hospodářství</t>
  </si>
  <si>
    <t>objekt Dukelská - energetická opatření</t>
  </si>
  <si>
    <t>energie - č.p.118 + ostatní</t>
  </si>
  <si>
    <t>Klub důchodců - vratka energií</t>
  </si>
  <si>
    <t>rekonstrukce chodníků na spodním sídlišti</t>
  </si>
  <si>
    <t>výkup stavby</t>
  </si>
  <si>
    <t>SÚ radnice - PD TIC</t>
  </si>
  <si>
    <t>finanční dar - Řemeslo má zlaté dno</t>
  </si>
  <si>
    <t>finanční dar - Nadační fond Gaudeamus</t>
  </si>
  <si>
    <t>nákup defibrilátoru - 1 ks</t>
  </si>
  <si>
    <t>věcná břemena - pasívní</t>
  </si>
  <si>
    <t xml:space="preserve">Piaristický klášter - vyúčtování a vratky energií </t>
  </si>
  <si>
    <t>Nebytové hospodářství - energie</t>
  </si>
  <si>
    <t>opravy místních komunikací (+ svislé a vodorovné dopravní značení)</t>
  </si>
  <si>
    <t xml:space="preserve">nasvětlení přechodů silnic II. A III. třídy </t>
  </si>
  <si>
    <t>Dotace - MPR</t>
  </si>
  <si>
    <t>finanční příspěvek církvi (mříže do kostela)</t>
  </si>
  <si>
    <t>chodník kpt. Jaroše</t>
  </si>
  <si>
    <t>optický kabel mezi úřadem a čp.118, vnitřní síť úřadu</t>
  </si>
  <si>
    <t xml:space="preserve">pořízení hasičského auta </t>
  </si>
  <si>
    <t>Kulturní dům - provoz + ostatní záležitosti</t>
  </si>
  <si>
    <t>Schválená 2. změna rozpočtu - ZM 19.5.2016</t>
  </si>
  <si>
    <t>stavební úpravy budovy č.p. 35</t>
  </si>
  <si>
    <t>finanční dar na archeologickou publikaci</t>
  </si>
  <si>
    <t>Piaristický klášter - dohoda o provedení práce</t>
  </si>
  <si>
    <t>Přijaté nekapitálové příspěvky a náhrady</t>
  </si>
  <si>
    <t>Ostatní přijaté vratky transferů</t>
  </si>
  <si>
    <t>Nebytové hospodářství - krátkodobý pronájem PZ</t>
  </si>
  <si>
    <t>Nebytové hospodářství - krátkodobý pronájem Hájov</t>
  </si>
  <si>
    <t xml:space="preserve">OV Hájov - výběr vstupného </t>
  </si>
  <si>
    <t>Rodný domek S. Freda - vyúčtování energií</t>
  </si>
  <si>
    <t>Neinvestiční přijaté transfery od obcí - MP</t>
  </si>
  <si>
    <t>Městská policie - pojistná náhrada</t>
  </si>
  <si>
    <t>Záležitosti kultury - přijatá pojistná náhrada</t>
  </si>
  <si>
    <t>Přijatá pojistná náhrada</t>
  </si>
  <si>
    <t>Historické město roku</t>
  </si>
  <si>
    <t>autobusová zastávka Prchalov U Bönischů - projekt</t>
  </si>
  <si>
    <t>osvětlení na ulici Hřbitovní</t>
  </si>
  <si>
    <t>Dotace - SÚ KD v Příboře</t>
  </si>
  <si>
    <t>Požární ochrana - vyúčtování energií</t>
  </si>
  <si>
    <t>OV Prchalov - vyúčtování energií</t>
  </si>
  <si>
    <t>Místní poplatek z užívání veř.prostr.</t>
  </si>
  <si>
    <t>měšťanský dům čp. 5</t>
  </si>
  <si>
    <t>měšťanský dům čp. 11</t>
  </si>
  <si>
    <t>měšťanský dům čp. 31</t>
  </si>
  <si>
    <t>měšťanský dům čp. 32</t>
  </si>
  <si>
    <t>kostel sv. Valentina</t>
  </si>
  <si>
    <t>piaristická kolej čp. 50</t>
  </si>
  <si>
    <t>měšťanský dům čp. 9</t>
  </si>
  <si>
    <t>Výkon sociální práce v souladu se zákonem o soc. službách - čerpání dotace</t>
  </si>
  <si>
    <t>radnice čp. 19 - obnova výplní okenních otvorů</t>
  </si>
  <si>
    <t>Schválené příjmy - ZM 17.12.2015</t>
  </si>
  <si>
    <t>Schválená 1. změna rozpočtu - ZM 23.3.2016</t>
  </si>
  <si>
    <t>Návrhy dílčích změn</t>
  </si>
  <si>
    <t>Schválené výdaje - ZM 17.12.2015</t>
  </si>
  <si>
    <t>Senior taxi</t>
  </si>
  <si>
    <t>Neinvestiční dotace ze státního rozp. - Program prevence kriminality</t>
  </si>
  <si>
    <t>senioři - dotační program PPK</t>
  </si>
  <si>
    <t>forenzní značení jízdních kol - dotační program PPK</t>
  </si>
  <si>
    <t>Dotace - propojení ulice K. Čapka se zahradou PK</t>
  </si>
  <si>
    <t>odstraňování následků po přívalových děštích</t>
  </si>
  <si>
    <t>Dotace na výkon sociální práce</t>
  </si>
  <si>
    <t>Schválená 3. změna rozpočtu - ZM 23.6.2016</t>
  </si>
  <si>
    <t>Schválené financování - ZM 17.12.2015</t>
  </si>
  <si>
    <t>Přijaté pojistné náhrady</t>
  </si>
  <si>
    <t>Pitná voda - vyúčtování zálohy pachtovného</t>
  </si>
  <si>
    <t>Dotace na pouliční vystoupení</t>
  </si>
  <si>
    <t>Neinvestiční dotace na dofinancování zabezpečení akceschopnosti JSDH</t>
  </si>
  <si>
    <t>pouliční vystoupení</t>
  </si>
  <si>
    <t>zateplení střechy garáže hasičské zbrojnice</t>
  </si>
  <si>
    <t>vybudování sběrného dvoru Příbor - Točna</t>
  </si>
  <si>
    <t>ZŠ Jičínská - přestavba části přízemí budovy školy</t>
  </si>
  <si>
    <t>platy</t>
  </si>
  <si>
    <t>platy včetně odvodů</t>
  </si>
  <si>
    <t>Ostatní sociální péče a pomoc dětem a mládeži</t>
  </si>
  <si>
    <t xml:space="preserve">objekt čp. 245 a 247 na ul. Jičínská </t>
  </si>
  <si>
    <t>Technické služby - snížení energetické náročnosti budovy</t>
  </si>
  <si>
    <t>Specifické informační a komunikační systémy a infrastruktura II</t>
  </si>
  <si>
    <t>ZŠ Npor. Loma - výzva č. 59 - Infrastruktura ZŠ</t>
  </si>
  <si>
    <t>tělocvična v objektu Dukelská - stavební úpravy soc. zařízení</t>
  </si>
  <si>
    <t xml:space="preserve">rezerva </t>
  </si>
  <si>
    <t>Třída 8 - financování v rozpočtu města Příbora na rok 2016</t>
  </si>
  <si>
    <t>Schválená 4. změna rozpočtu - ZM 22.9.2016</t>
  </si>
  <si>
    <t>návrhy na dílčí změny</t>
  </si>
  <si>
    <t>Návrh na 5. změnu rozpočtu</t>
  </si>
  <si>
    <t>Dotace - volby do senátu a zastupitelstev krajů</t>
  </si>
  <si>
    <t>Volby do zastupitelstev ÚSC</t>
  </si>
  <si>
    <t>výdaje spojené s volbami do senátu a do zastupitelstva kraje</t>
  </si>
  <si>
    <t>Ostatní činnosti jinde nezařazené - navrácení nárokovaných a proplacených výdajů (SÚ KD Příbor)</t>
  </si>
  <si>
    <t>Změny technologií vytápění</t>
  </si>
  <si>
    <t>poplatky souv. s nakládáním a prodejem majetku (OISM)</t>
  </si>
  <si>
    <t>Přijetí pojistné náhrady - následky přívalových dešťů</t>
  </si>
  <si>
    <t>Sankční platba přijatá od fa Subterra a.s.</t>
  </si>
  <si>
    <t>Činnost místní správy - OOSČ</t>
  </si>
  <si>
    <t>ZŠ Jičínská - půjčka na předfinancování dotačního titulu</t>
  </si>
  <si>
    <t>předcházení vzniku bioodpadů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</si>
</sst>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i/>
      <sz val="12"/>
      <name val="Calibri"/>
      <family val="2"/>
      <charset val="238"/>
    </font>
    <font>
      <i/>
      <sz val="8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174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0" fillId="0" borderId="0" xfId="0" applyNumberFormat="1" applyFont="1"/>
    <xf numFmtId="0" fontId="22" fillId="0" borderId="0" xfId="0" applyFont="1"/>
    <xf numFmtId="0" fontId="21" fillId="18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/>
    <xf numFmtId="0" fontId="22" fillId="0" borderId="10" xfId="0" applyFont="1" applyBorder="1" applyAlignment="1"/>
    <xf numFmtId="0" fontId="23" fillId="0" borderId="0" xfId="0" applyFont="1"/>
    <xf numFmtId="0" fontId="20" fillId="0" borderId="0" xfId="0" applyFont="1" applyBorder="1"/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Fill="1"/>
    <xf numFmtId="0" fontId="20" fillId="0" borderId="0" xfId="0" applyFont="1" applyAlignment="1">
      <alignment wrapText="1"/>
    </xf>
    <xf numFmtId="4" fontId="20" fillId="0" borderId="0" xfId="0" applyNumberFormat="1" applyFont="1"/>
    <xf numFmtId="4" fontId="23" fillId="0" borderId="0" xfId="0" applyNumberFormat="1" applyFont="1"/>
    <xf numFmtId="0" fontId="21" fillId="0" borderId="10" xfId="0" applyFont="1" applyBorder="1"/>
    <xf numFmtId="0" fontId="20" fillId="18" borderId="10" xfId="0" applyFont="1" applyFill="1" applyBorder="1" applyAlignment="1">
      <alignment wrapText="1"/>
    </xf>
    <xf numFmtId="4" fontId="23" fillId="18" borderId="10" xfId="0" applyNumberFormat="1" applyFont="1" applyFill="1" applyBorder="1" applyAlignment="1">
      <alignment horizontal="right"/>
    </xf>
    <xf numFmtId="0" fontId="23" fillId="0" borderId="0" xfId="0" applyFont="1" applyAlignment="1">
      <alignment wrapText="1"/>
    </xf>
    <xf numFmtId="0" fontId="21" fillId="18" borderId="10" xfId="0" applyFont="1" applyFill="1" applyBorder="1"/>
    <xf numFmtId="0" fontId="21" fillId="0" borderId="0" xfId="0" applyFont="1"/>
    <xf numFmtId="0" fontId="21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>
      <alignment wrapText="1"/>
    </xf>
    <xf numFmtId="0" fontId="21" fillId="0" borderId="10" xfId="0" applyFont="1" applyBorder="1" applyAlignment="1"/>
    <xf numFmtId="4" fontId="20" fillId="0" borderId="0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4" fontId="22" fillId="0" borderId="10" xfId="0" applyNumberFormat="1" applyFont="1" applyBorder="1"/>
    <xf numFmtId="0" fontId="22" fillId="0" borderId="1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0" fontId="24" fillId="0" borderId="0" xfId="0" applyFont="1" applyAlignment="1">
      <alignment horizontal="center"/>
    </xf>
    <xf numFmtId="0" fontId="23" fillId="0" borderId="0" xfId="0" applyFont="1" applyFill="1"/>
    <xf numFmtId="4" fontId="20" fillId="0" borderId="0" xfId="0" applyNumberFormat="1" applyFont="1" applyFill="1"/>
    <xf numFmtId="0" fontId="20" fillId="19" borderId="11" xfId="0" applyFont="1" applyFill="1" applyBorder="1"/>
    <xf numFmtId="0" fontId="20" fillId="16" borderId="10" xfId="0" applyFont="1" applyFill="1" applyBorder="1"/>
    <xf numFmtId="0" fontId="20" fillId="0" borderId="10" xfId="0" applyFont="1" applyBorder="1"/>
    <xf numFmtId="0" fontId="23" fillId="16" borderId="10" xfId="0" applyFont="1" applyFill="1" applyBorder="1"/>
    <xf numFmtId="0" fontId="20" fillId="19" borderId="11" xfId="0" applyFont="1" applyFill="1" applyBorder="1" applyAlignment="1"/>
    <xf numFmtId="0" fontId="23" fillId="18" borderId="10" xfId="0" applyFont="1" applyFill="1" applyBorder="1"/>
    <xf numFmtId="0" fontId="20" fillId="18" borderId="10" xfId="0" applyFont="1" applyFill="1" applyBorder="1"/>
    <xf numFmtId="0" fontId="23" fillId="18" borderId="10" xfId="0" applyNumberFormat="1" applyFont="1" applyFill="1" applyBorder="1"/>
    <xf numFmtId="0" fontId="23" fillId="19" borderId="12" xfId="0" applyFont="1" applyFill="1" applyBorder="1"/>
    <xf numFmtId="0" fontId="23" fillId="19" borderId="12" xfId="0" applyFont="1" applyFill="1" applyBorder="1" applyAlignment="1"/>
    <xf numFmtId="0" fontId="23" fillId="18" borderId="12" xfId="0" applyFont="1" applyFill="1" applyBorder="1"/>
    <xf numFmtId="0" fontId="23" fillId="18" borderId="11" xfId="0" applyFont="1" applyFill="1" applyBorder="1"/>
    <xf numFmtId="4" fontId="20" fillId="19" borderId="11" xfId="0" applyNumberFormat="1" applyFont="1" applyFill="1" applyBorder="1"/>
    <xf numFmtId="4" fontId="25" fillId="0" borderId="0" xfId="0" applyNumberFormat="1" applyFont="1" applyBorder="1" applyAlignment="1">
      <alignment horizontal="center" wrapText="1"/>
    </xf>
    <xf numFmtId="4" fontId="23" fillId="18" borderId="12" xfId="0" applyNumberFormat="1" applyFont="1" applyFill="1" applyBorder="1" applyAlignment="1">
      <alignment horizontal="right"/>
    </xf>
    <xf numFmtId="0" fontId="26" fillId="0" borderId="0" xfId="0" applyFont="1"/>
    <xf numFmtId="4" fontId="22" fillId="18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" fontId="23" fillId="18" borderId="11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 wrapText="1"/>
    </xf>
    <xf numFmtId="4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/>
    <xf numFmtId="0" fontId="27" fillId="0" borderId="0" xfId="0" applyFont="1"/>
    <xf numFmtId="2" fontId="23" fillId="19" borderId="11" xfId="0" applyNumberFormat="1" applyFont="1" applyFill="1" applyBorder="1" applyAlignment="1">
      <alignment horizontal="left" wrapText="1"/>
    </xf>
    <xf numFmtId="2" fontId="20" fillId="16" borderId="10" xfId="0" applyNumberFormat="1" applyFont="1" applyFill="1" applyBorder="1" applyAlignment="1">
      <alignment horizontal="left" vertical="center" wrapText="1"/>
    </xf>
    <xf numFmtId="0" fontId="23" fillId="18" borderId="11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3" fillId="0" borderId="0" xfId="0" applyNumberFormat="1" applyFont="1"/>
    <xf numFmtId="0" fontId="20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3" fillId="18" borderId="10" xfId="0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left" vertical="center" wrapText="1"/>
    </xf>
    <xf numFmtId="0" fontId="20" fillId="18" borderId="10" xfId="0" applyFont="1" applyFill="1" applyBorder="1" applyAlignment="1">
      <alignment horizontal="center" vertical="center" wrapText="1"/>
    </xf>
    <xf numFmtId="4" fontId="20" fillId="18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right"/>
    </xf>
    <xf numFmtId="2" fontId="20" fillId="16" borderId="10" xfId="0" applyNumberFormat="1" applyFont="1" applyFill="1" applyBorder="1" applyAlignment="1">
      <alignment horizontal="left" wrapText="1"/>
    </xf>
    <xf numFmtId="4" fontId="20" fillId="0" borderId="10" xfId="0" applyNumberFormat="1" applyFont="1" applyBorder="1"/>
    <xf numFmtId="4" fontId="20" fillId="0" borderId="13" xfId="0" applyNumberFormat="1" applyFont="1" applyBorder="1"/>
    <xf numFmtId="2" fontId="20" fillId="0" borderId="10" xfId="0" applyNumberFormat="1" applyFont="1" applyBorder="1" applyAlignment="1">
      <alignment horizontal="left" wrapText="1"/>
    </xf>
    <xf numFmtId="4" fontId="20" fillId="0" borderId="14" xfId="0" applyNumberFormat="1" applyFont="1" applyBorder="1"/>
    <xf numFmtId="4" fontId="20" fillId="19" borderId="15" xfId="0" applyNumberFormat="1" applyFont="1" applyFill="1" applyBorder="1"/>
    <xf numFmtId="0" fontId="20" fillId="16" borderId="10" xfId="0" applyFont="1" applyFill="1" applyBorder="1" applyAlignment="1"/>
    <xf numFmtId="0" fontId="20" fillId="0" borderId="10" xfId="0" applyFont="1" applyBorder="1" applyAlignment="1">
      <alignment horizontal="left"/>
    </xf>
    <xf numFmtId="0" fontId="20" fillId="16" borderId="13" xfId="0" applyFont="1" applyFill="1" applyBorder="1" applyAlignment="1"/>
    <xf numFmtId="2" fontId="20" fillId="16" borderId="13" xfId="0" applyNumberFormat="1" applyFont="1" applyFill="1" applyBorder="1" applyAlignment="1">
      <alignment horizontal="left" wrapText="1"/>
    </xf>
    <xf numFmtId="4" fontId="20" fillId="0" borderId="16" xfId="0" applyNumberFormat="1" applyFont="1" applyBorder="1"/>
    <xf numFmtId="4" fontId="20" fillId="0" borderId="17" xfId="0" applyNumberFormat="1" applyFont="1" applyBorder="1"/>
    <xf numFmtId="4" fontId="20" fillId="0" borderId="12" xfId="0" applyNumberFormat="1" applyFont="1" applyBorder="1"/>
    <xf numFmtId="4" fontId="20" fillId="0" borderId="15" xfId="0" applyNumberFormat="1" applyFont="1" applyBorder="1"/>
    <xf numFmtId="4" fontId="28" fillId="0" borderId="10" xfId="0" applyNumberFormat="1" applyFont="1" applyBorder="1"/>
    <xf numFmtId="4" fontId="28" fillId="0" borderId="12" xfId="0" applyNumberFormat="1" applyFont="1" applyBorder="1"/>
    <xf numFmtId="4" fontId="28" fillId="0" borderId="15" xfId="0" applyNumberFormat="1" applyFont="1" applyBorder="1"/>
    <xf numFmtId="0" fontId="26" fillId="16" borderId="10" xfId="0" applyFont="1" applyFill="1" applyBorder="1" applyAlignment="1"/>
    <xf numFmtId="2" fontId="26" fillId="16" borderId="10" xfId="0" applyNumberFormat="1" applyFont="1" applyFill="1" applyBorder="1" applyAlignment="1">
      <alignment horizontal="left" wrapText="1"/>
    </xf>
    <xf numFmtId="4" fontId="26" fillId="0" borderId="10" xfId="0" applyNumberFormat="1" applyFont="1" applyBorder="1"/>
    <xf numFmtId="4" fontId="26" fillId="0" borderId="12" xfId="0" applyNumberFormat="1" applyFont="1" applyBorder="1"/>
    <xf numFmtId="0" fontId="20" fillId="0" borderId="10" xfId="0" applyFont="1" applyBorder="1" applyAlignment="1"/>
    <xf numFmtId="4" fontId="20" fillId="0" borderId="18" xfId="0" applyNumberFormat="1" applyFont="1" applyBorder="1"/>
    <xf numFmtId="0" fontId="20" fillId="16" borderId="14" xfId="0" applyFont="1" applyFill="1" applyBorder="1" applyAlignment="1"/>
    <xf numFmtId="2" fontId="20" fillId="16" borderId="14" xfId="0" applyNumberFormat="1" applyFont="1" applyFill="1" applyBorder="1" applyAlignment="1">
      <alignment horizontal="left" wrapText="1"/>
    </xf>
    <xf numFmtId="4" fontId="20" fillId="0" borderId="19" xfId="0" applyNumberFormat="1" applyFont="1" applyBorder="1"/>
    <xf numFmtId="0" fontId="20" fillId="0" borderId="13" xfId="0" applyFont="1" applyBorder="1" applyAlignment="1"/>
    <xf numFmtId="2" fontId="20" fillId="0" borderId="13" xfId="0" applyNumberFormat="1" applyFont="1" applyBorder="1" applyAlignment="1">
      <alignment horizontal="left" wrapText="1"/>
    </xf>
    <xf numFmtId="4" fontId="25" fillId="0" borderId="0" xfId="0" applyNumberFormat="1" applyFont="1"/>
    <xf numFmtId="0" fontId="25" fillId="0" borderId="0" xfId="0" applyFont="1"/>
    <xf numFmtId="2" fontId="20" fillId="16" borderId="10" xfId="0" applyNumberFormat="1" applyFont="1" applyFill="1" applyBorder="1" applyAlignment="1">
      <alignment horizontal="left"/>
    </xf>
    <xf numFmtId="4" fontId="20" fillId="0" borderId="10" xfId="0" applyNumberFormat="1" applyFont="1" applyFill="1" applyBorder="1"/>
    <xf numFmtId="0" fontId="24" fillId="0" borderId="0" xfId="0" applyFont="1"/>
    <xf numFmtId="0" fontId="23" fillId="18" borderId="10" xfId="0" applyFont="1" applyFill="1" applyBorder="1" applyAlignment="1">
      <alignment horizontal="right" vertical="center"/>
    </xf>
    <xf numFmtId="0" fontId="23" fillId="18" borderId="10" xfId="0" applyFont="1" applyFill="1" applyBorder="1" applyAlignment="1">
      <alignment horizontal="center" vertical="center" wrapText="1"/>
    </xf>
    <xf numFmtId="0" fontId="23" fillId="20" borderId="10" xfId="0" applyNumberFormat="1" applyFont="1" applyFill="1" applyBorder="1"/>
    <xf numFmtId="0" fontId="23" fillId="20" borderId="10" xfId="0" applyFont="1" applyFill="1" applyBorder="1" applyAlignment="1">
      <alignment wrapText="1"/>
    </xf>
    <xf numFmtId="4" fontId="23" fillId="20" borderId="10" xfId="0" applyNumberFormat="1" applyFont="1" applyFill="1" applyBorder="1"/>
    <xf numFmtId="0" fontId="20" fillId="0" borderId="10" xfId="0" applyFont="1" applyBorder="1" applyAlignment="1">
      <alignment wrapText="1"/>
    </xf>
    <xf numFmtId="0" fontId="23" fillId="0" borderId="10" xfId="0" applyNumberFormat="1" applyFont="1" applyFill="1" applyBorder="1"/>
    <xf numFmtId="0" fontId="20" fillId="0" borderId="10" xfId="0" applyFont="1" applyFill="1" applyBorder="1" applyAlignment="1">
      <alignment wrapText="1"/>
    </xf>
    <xf numFmtId="0" fontId="20" fillId="0" borderId="14" xfId="0" applyNumberFormat="1" applyFont="1" applyFill="1" applyBorder="1"/>
    <xf numFmtId="0" fontId="20" fillId="16" borderId="10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3" fillId="20" borderId="13" xfId="0" applyNumberFormat="1" applyFont="1" applyFill="1" applyBorder="1"/>
    <xf numFmtId="0" fontId="20" fillId="16" borderId="10" xfId="0" applyNumberFormat="1" applyFont="1" applyFill="1" applyBorder="1"/>
    <xf numFmtId="4" fontId="20" fillId="16" borderId="1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3" fillId="21" borderId="10" xfId="0" applyFont="1" applyFill="1" applyBorder="1"/>
    <xf numFmtId="4" fontId="23" fillId="0" borderId="10" xfId="0" applyNumberFormat="1" applyFont="1" applyFill="1" applyBorder="1"/>
    <xf numFmtId="0" fontId="23" fillId="21" borderId="10" xfId="0" applyNumberFormat="1" applyFont="1" applyFill="1" applyBorder="1"/>
    <xf numFmtId="0" fontId="20" fillId="21" borderId="10" xfId="0" applyFont="1" applyFill="1" applyBorder="1" applyAlignment="1">
      <alignment wrapText="1"/>
    </xf>
    <xf numFmtId="4" fontId="20" fillId="21" borderId="10" xfId="0" applyNumberFormat="1" applyFont="1" applyFill="1" applyBorder="1" applyAlignment="1">
      <alignment wrapText="1"/>
    </xf>
    <xf numFmtId="0" fontId="23" fillId="21" borderId="0" xfId="0" applyNumberFormat="1" applyFont="1" applyFill="1" applyBorder="1"/>
    <xf numFmtId="4" fontId="20" fillId="21" borderId="0" xfId="0" applyNumberFormat="1" applyFont="1" applyFill="1" applyBorder="1" applyAlignment="1">
      <alignment wrapText="1"/>
    </xf>
    <xf numFmtId="0" fontId="23" fillId="0" borderId="10" xfId="0" applyFont="1" applyBorder="1"/>
    <xf numFmtId="0" fontId="23" fillId="0" borderId="0" xfId="0" applyFont="1" applyBorder="1"/>
    <xf numFmtId="0" fontId="20" fillId="0" borderId="10" xfId="0" applyFont="1" applyBorder="1" applyAlignment="1">
      <alignment vertical="center" wrapText="1"/>
    </xf>
    <xf numFmtId="0" fontId="20" fillId="16" borderId="0" xfId="0" applyNumberFormat="1" applyFont="1" applyFill="1" applyBorder="1"/>
    <xf numFmtId="0" fontId="20" fillId="0" borderId="10" xfId="0" applyNumberFormat="1" applyFont="1" applyBorder="1"/>
    <xf numFmtId="0" fontId="20" fillId="16" borderId="10" xfId="0" applyFont="1" applyFill="1" applyBorder="1" applyAlignment="1">
      <alignment horizontal="left" wrapText="1"/>
    </xf>
    <xf numFmtId="0" fontId="20" fillId="0" borderId="0" xfId="0" applyNumberFormat="1" applyFont="1" applyBorder="1"/>
    <xf numFmtId="0" fontId="20" fillId="16" borderId="0" xfId="0" applyFont="1" applyFill="1" applyBorder="1" applyAlignment="1">
      <alignment horizontal="left" wrapText="1"/>
    </xf>
    <xf numFmtId="4" fontId="20" fillId="0" borderId="0" xfId="0" applyNumberFormat="1" applyFont="1" applyBorder="1"/>
    <xf numFmtId="0" fontId="20" fillId="21" borderId="0" xfId="0" applyFont="1" applyFill="1" applyBorder="1" applyAlignment="1">
      <alignment wrapText="1"/>
    </xf>
    <xf numFmtId="4" fontId="23" fillId="19" borderId="10" xfId="0" applyNumberFormat="1" applyFont="1" applyFill="1" applyBorder="1"/>
    <xf numFmtId="4" fontId="23" fillId="21" borderId="0" xfId="0" applyNumberFormat="1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4" fontId="20" fillId="0" borderId="10" xfId="0" applyNumberFormat="1" applyFont="1" applyBorder="1" applyAlignment="1"/>
    <xf numFmtId="0" fontId="23" fillId="0" borderId="10" xfId="0" applyNumberFormat="1" applyFont="1" applyBorder="1"/>
    <xf numFmtId="0" fontId="20" fillId="0" borderId="10" xfId="0" applyNumberFormat="1" applyFont="1" applyFill="1" applyBorder="1"/>
    <xf numFmtId="4" fontId="20" fillId="0" borderId="10" xfId="0" applyNumberFormat="1" applyFont="1" applyBorder="1" applyAlignment="1">
      <alignment wrapText="1"/>
    </xf>
    <xf numFmtId="0" fontId="20" fillId="16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0" fontId="23" fillId="21" borderId="10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Border="1"/>
    <xf numFmtId="0" fontId="23" fillId="0" borderId="0" xfId="0" applyNumberFormat="1" applyFont="1" applyFill="1" applyBorder="1"/>
    <xf numFmtId="0" fontId="23" fillId="0" borderId="0" xfId="0" applyFont="1" applyFill="1" applyBorder="1" applyAlignment="1">
      <alignment wrapText="1"/>
    </xf>
    <xf numFmtId="4" fontId="23" fillId="0" borderId="0" xfId="0" applyNumberFormat="1" applyFont="1" applyFill="1" applyBorder="1"/>
    <xf numFmtId="0" fontId="23" fillId="19" borderId="10" xfId="0" applyNumberFormat="1" applyFont="1" applyFill="1" applyBorder="1"/>
    <xf numFmtId="0" fontId="23" fillId="19" borderId="10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Border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9" fillId="0" borderId="0" xfId="0" applyNumberFormat="1" applyFont="1"/>
    <xf numFmtId="0" fontId="30" fillId="0" borderId="0" xfId="0" applyFont="1"/>
    <xf numFmtId="0" fontId="29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30" fillId="0" borderId="0" xfId="0" applyFont="1" applyBorder="1"/>
    <xf numFmtId="4" fontId="30" fillId="0" borderId="0" xfId="0" applyNumberFormat="1" applyFont="1"/>
    <xf numFmtId="2" fontId="20" fillId="0" borderId="10" xfId="0" applyNumberFormat="1" applyFont="1" applyBorder="1"/>
    <xf numFmtId="0" fontId="31" fillId="0" borderId="0" xfId="0" applyFont="1" applyAlignment="1">
      <alignment wrapText="1"/>
    </xf>
    <xf numFmtId="0" fontId="32" fillId="0" borderId="0" xfId="0" applyFont="1" applyAlignment="1">
      <alignment horizontal="right"/>
    </xf>
    <xf numFmtId="4" fontId="32" fillId="0" borderId="0" xfId="0" applyNumberFormat="1" applyFont="1"/>
    <xf numFmtId="4" fontId="32" fillId="0" borderId="0" xfId="0" applyNumberFormat="1" applyFont="1" applyAlignment="1">
      <alignment horizontal="right"/>
    </xf>
    <xf numFmtId="4" fontId="20" fillId="0" borderId="10" xfId="0" applyNumberFormat="1" applyFont="1" applyBorder="1" applyAlignment="1">
      <alignment horizontal="right" vertical="center"/>
    </xf>
  </cellXfs>
  <cellStyles count="8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Kontrolní buňka" xfId="54" builtinId="23" customBuiltin="1"/>
    <cellStyle name="Linked Cell" xfId="55"/>
    <cellStyle name="Nadpis 1" xfId="56" builtinId="16" customBuiltin="1"/>
    <cellStyle name="Nadpis 2" xfId="57" builtinId="17" customBuiltin="1"/>
    <cellStyle name="Nadpis 3" xfId="58" builtinId="18" customBuiltin="1"/>
    <cellStyle name="Nadpis 4" xfId="59" builtinId="19" customBuiltin="1"/>
    <cellStyle name="Název" xfId="60" builtinId="15" customBuiltin="1"/>
    <cellStyle name="Neutral" xfId="61"/>
    <cellStyle name="Neutrální" xfId="62" builtinId="28" customBuiltin="1"/>
    <cellStyle name="Normální" xfId="0" builtinId="0"/>
    <cellStyle name="Note" xfId="63"/>
    <cellStyle name="Output" xfId="64"/>
    <cellStyle name="Poznámka" xfId="65" builtinId="10" customBuiltin="1"/>
    <cellStyle name="Propojená buňka" xfId="66" builtinId="24" customBuiltin="1"/>
    <cellStyle name="Správně" xfId="67" builtinId="26" customBuiltin="1"/>
    <cellStyle name="Text upozornění" xfId="68" builtinId="11" customBuiltin="1"/>
    <cellStyle name="Title" xfId="69"/>
    <cellStyle name="Total" xfId="70"/>
    <cellStyle name="Vstup" xfId="71" builtinId="20" customBuiltin="1"/>
    <cellStyle name="Výpočet" xfId="72" builtinId="22" customBuiltin="1"/>
    <cellStyle name="Výstup" xfId="73" builtinId="21" customBuiltin="1"/>
    <cellStyle name="Vysvětlující text" xfId="74" builtinId="53" customBuiltin="1"/>
    <cellStyle name="Warning Text" xfId="75"/>
    <cellStyle name="Zvýraznění 1" xfId="76" builtinId="29" customBuiltin="1"/>
    <cellStyle name="Zvýraznění 2" xfId="77" builtinId="33" customBuiltin="1"/>
    <cellStyle name="Zvýraznění 3" xfId="78" builtinId="37" customBuiltin="1"/>
    <cellStyle name="Zvýraznění 4" xfId="79" builtinId="41" customBuiltin="1"/>
    <cellStyle name="Zvýraznění 5" xfId="80" builtinId="45" customBuiltin="1"/>
    <cellStyle name="Zvýraznění 6" xfId="81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tabSelected="1" zoomScaleNormal="110" zoomScaleSheetLayoutView="120" workbookViewId="0"/>
  </sheetViews>
  <sheetFormatPr defaultRowHeight="12.75" x14ac:dyDescent="0.2"/>
  <cols>
    <col min="1" max="1" width="5.28515625" style="2" customWidth="1"/>
    <col min="2" max="2" width="9.85546875" style="2" customWidth="1"/>
    <col min="3" max="3" width="52.28515625" style="57" customWidth="1"/>
    <col min="4" max="4" width="11.85546875" style="2" customWidth="1"/>
    <col min="5" max="5" width="11" style="2" bestFit="1" customWidth="1"/>
    <col min="6" max="6" width="11.7109375" style="2" customWidth="1"/>
    <col min="7" max="7" width="11.7109375" style="2" hidden="1" customWidth="1"/>
    <col min="8" max="8" width="11.7109375" style="15" customWidth="1"/>
    <col min="9" max="9" width="11.7109375" style="2" customWidth="1"/>
    <col min="10" max="11" width="11.7109375" style="15" customWidth="1"/>
    <col min="12" max="12" width="13.140625" style="2" customWidth="1"/>
    <col min="13" max="16384" width="9.140625" style="2"/>
  </cols>
  <sheetData>
    <row r="1" spans="1:11" s="163" customFormat="1" ht="15.75" x14ac:dyDescent="0.25">
      <c r="A1" s="162" t="s">
        <v>202</v>
      </c>
      <c r="C1" s="164"/>
      <c r="D1" s="165"/>
      <c r="F1" s="166"/>
      <c r="H1" s="167"/>
      <c r="J1" s="167"/>
      <c r="K1" s="167"/>
    </row>
    <row r="2" spans="1:11" x14ac:dyDescent="0.2">
      <c r="C2" s="66"/>
      <c r="D2" s="33"/>
    </row>
    <row r="3" spans="1:11" ht="11.25" customHeight="1" x14ac:dyDescent="0.2">
      <c r="D3" s="67" t="s">
        <v>174</v>
      </c>
      <c r="E3" s="67" t="s">
        <v>174</v>
      </c>
      <c r="F3" s="67" t="s">
        <v>174</v>
      </c>
      <c r="G3" s="67" t="s">
        <v>174</v>
      </c>
      <c r="H3" s="68" t="s">
        <v>174</v>
      </c>
      <c r="I3" s="67" t="s">
        <v>174</v>
      </c>
      <c r="J3" s="68" t="s">
        <v>174</v>
      </c>
      <c r="K3" s="68" t="s">
        <v>174</v>
      </c>
    </row>
    <row r="4" spans="1:11" s="6" customFormat="1" ht="57.75" customHeight="1" x14ac:dyDescent="0.2">
      <c r="A4" s="69" t="s">
        <v>93</v>
      </c>
      <c r="B4" s="69" t="s">
        <v>127</v>
      </c>
      <c r="C4" s="70" t="s">
        <v>128</v>
      </c>
      <c r="D4" s="71" t="s">
        <v>318</v>
      </c>
      <c r="E4" s="71" t="s">
        <v>319</v>
      </c>
      <c r="F4" s="71" t="s">
        <v>288</v>
      </c>
      <c r="G4" s="71" t="s">
        <v>320</v>
      </c>
      <c r="H4" s="72" t="s">
        <v>329</v>
      </c>
      <c r="I4" s="72" t="s">
        <v>349</v>
      </c>
      <c r="J4" s="72" t="s">
        <v>350</v>
      </c>
      <c r="K4" s="72" t="s">
        <v>351</v>
      </c>
    </row>
    <row r="5" spans="1:11" s="6" customFormat="1" ht="18" customHeight="1" x14ac:dyDescent="0.2">
      <c r="A5" s="73"/>
      <c r="B5" s="73"/>
      <c r="C5" s="74"/>
      <c r="G5" s="53"/>
      <c r="H5" s="58"/>
      <c r="I5" s="53"/>
      <c r="J5" s="58"/>
      <c r="K5" s="58"/>
    </row>
    <row r="6" spans="1:11" x14ac:dyDescent="0.2">
      <c r="A6" s="44" t="s">
        <v>129</v>
      </c>
      <c r="B6" s="36"/>
      <c r="C6" s="61" t="s">
        <v>130</v>
      </c>
      <c r="D6" s="36"/>
      <c r="E6" s="36"/>
      <c r="F6" s="36"/>
      <c r="G6" s="36"/>
      <c r="H6" s="48"/>
      <c r="I6" s="36"/>
      <c r="J6" s="48"/>
      <c r="K6" s="48"/>
    </row>
    <row r="7" spans="1:11" x14ac:dyDescent="0.2">
      <c r="A7" s="37"/>
      <c r="B7" s="75">
        <v>1111</v>
      </c>
      <c r="C7" s="76" t="s">
        <v>51</v>
      </c>
      <c r="D7" s="77">
        <v>18160</v>
      </c>
      <c r="E7" s="77">
        <v>18160</v>
      </c>
      <c r="F7" s="77">
        <f t="shared" ref="F7:F20" si="0">SUM(E7:E7)</f>
        <v>18160</v>
      </c>
      <c r="G7" s="78"/>
      <c r="H7" s="77">
        <f t="shared" ref="H7:H20" si="1">SUM(F7:G7)</f>
        <v>18160</v>
      </c>
      <c r="I7" s="78">
        <v>18160</v>
      </c>
      <c r="J7" s="77"/>
      <c r="K7" s="77">
        <f t="shared" ref="K7:K20" si="2">SUM(I7:J7)</f>
        <v>18160</v>
      </c>
    </row>
    <row r="8" spans="1:11" ht="13.5" customHeight="1" x14ac:dyDescent="0.2">
      <c r="A8" s="37"/>
      <c r="B8" s="75">
        <v>1112</v>
      </c>
      <c r="C8" s="76" t="s">
        <v>154</v>
      </c>
      <c r="D8" s="77">
        <v>500</v>
      </c>
      <c r="E8" s="77">
        <v>500</v>
      </c>
      <c r="F8" s="77">
        <f t="shared" si="0"/>
        <v>500</v>
      </c>
      <c r="G8" s="77"/>
      <c r="H8" s="77">
        <f t="shared" si="1"/>
        <v>500</v>
      </c>
      <c r="I8" s="77">
        <v>500</v>
      </c>
      <c r="J8" s="77"/>
      <c r="K8" s="77">
        <f t="shared" si="2"/>
        <v>500</v>
      </c>
    </row>
    <row r="9" spans="1:11" x14ac:dyDescent="0.2">
      <c r="A9" s="38"/>
      <c r="B9" s="38">
        <v>1113</v>
      </c>
      <c r="C9" s="79" t="s">
        <v>116</v>
      </c>
      <c r="D9" s="77">
        <v>2150</v>
      </c>
      <c r="E9" s="77">
        <v>2150</v>
      </c>
      <c r="F9" s="77">
        <f t="shared" si="0"/>
        <v>2150</v>
      </c>
      <c r="G9" s="77"/>
      <c r="H9" s="77">
        <f t="shared" si="1"/>
        <v>2150</v>
      </c>
      <c r="I9" s="77">
        <v>2150</v>
      </c>
      <c r="J9" s="77"/>
      <c r="K9" s="77">
        <f t="shared" si="2"/>
        <v>2150</v>
      </c>
    </row>
    <row r="10" spans="1:11" x14ac:dyDescent="0.2">
      <c r="A10" s="37"/>
      <c r="B10" s="75">
        <v>1121</v>
      </c>
      <c r="C10" s="76" t="s">
        <v>131</v>
      </c>
      <c r="D10" s="77">
        <v>19800</v>
      </c>
      <c r="E10" s="77">
        <v>19800</v>
      </c>
      <c r="F10" s="77">
        <f t="shared" si="0"/>
        <v>19800</v>
      </c>
      <c r="G10" s="77"/>
      <c r="H10" s="77">
        <f t="shared" si="1"/>
        <v>19800</v>
      </c>
      <c r="I10" s="77">
        <v>19800</v>
      </c>
      <c r="J10" s="77"/>
      <c r="K10" s="77">
        <f t="shared" si="2"/>
        <v>19800</v>
      </c>
    </row>
    <row r="11" spans="1:11" x14ac:dyDescent="0.2">
      <c r="A11" s="37"/>
      <c r="B11" s="75">
        <v>1122</v>
      </c>
      <c r="C11" s="76" t="s">
        <v>190</v>
      </c>
      <c r="D11" s="77">
        <v>0</v>
      </c>
      <c r="E11" s="77">
        <v>0</v>
      </c>
      <c r="F11" s="77">
        <f t="shared" si="0"/>
        <v>0</v>
      </c>
      <c r="G11" s="77"/>
      <c r="H11" s="77">
        <f t="shared" si="1"/>
        <v>0</v>
      </c>
      <c r="I11" s="77">
        <v>400</v>
      </c>
      <c r="J11" s="77"/>
      <c r="K11" s="77">
        <f t="shared" si="2"/>
        <v>400</v>
      </c>
    </row>
    <row r="12" spans="1:11" x14ac:dyDescent="0.2">
      <c r="A12" s="38"/>
      <c r="B12" s="38">
        <v>1511</v>
      </c>
      <c r="C12" s="79" t="s">
        <v>132</v>
      </c>
      <c r="D12" s="77">
        <v>3400</v>
      </c>
      <c r="E12" s="77">
        <v>3400</v>
      </c>
      <c r="F12" s="77">
        <f t="shared" si="0"/>
        <v>3400</v>
      </c>
      <c r="G12" s="77"/>
      <c r="H12" s="77">
        <f t="shared" si="1"/>
        <v>3400</v>
      </c>
      <c r="I12" s="77">
        <v>3400</v>
      </c>
      <c r="J12" s="77"/>
      <c r="K12" s="77">
        <f t="shared" si="2"/>
        <v>3400</v>
      </c>
    </row>
    <row r="13" spans="1:11" x14ac:dyDescent="0.2">
      <c r="A13" s="38"/>
      <c r="B13" s="38">
        <v>1211</v>
      </c>
      <c r="C13" s="79" t="s">
        <v>133</v>
      </c>
      <c r="D13" s="77">
        <v>39350</v>
      </c>
      <c r="E13" s="77">
        <v>39350</v>
      </c>
      <c r="F13" s="77">
        <f t="shared" si="0"/>
        <v>39350</v>
      </c>
      <c r="G13" s="77"/>
      <c r="H13" s="77">
        <f t="shared" si="1"/>
        <v>39350</v>
      </c>
      <c r="I13" s="77">
        <v>39350</v>
      </c>
      <c r="J13" s="77"/>
      <c r="K13" s="77">
        <f t="shared" si="2"/>
        <v>39350</v>
      </c>
    </row>
    <row r="14" spans="1:11" x14ac:dyDescent="0.2">
      <c r="A14" s="38"/>
      <c r="B14" s="38">
        <v>1334</v>
      </c>
      <c r="C14" s="79" t="s">
        <v>155</v>
      </c>
      <c r="D14" s="77">
        <v>5</v>
      </c>
      <c r="E14" s="77">
        <v>5</v>
      </c>
      <c r="F14" s="77">
        <f t="shared" si="0"/>
        <v>5</v>
      </c>
      <c r="G14" s="77"/>
      <c r="H14" s="77">
        <f t="shared" si="1"/>
        <v>5</v>
      </c>
      <c r="I14" s="77">
        <v>5</v>
      </c>
      <c r="J14" s="77"/>
      <c r="K14" s="77">
        <f t="shared" si="2"/>
        <v>5</v>
      </c>
    </row>
    <row r="15" spans="1:11" x14ac:dyDescent="0.2">
      <c r="A15" s="37"/>
      <c r="B15" s="75">
        <v>1341</v>
      </c>
      <c r="C15" s="76" t="s">
        <v>118</v>
      </c>
      <c r="D15" s="77">
        <v>260</v>
      </c>
      <c r="E15" s="77">
        <v>260</v>
      </c>
      <c r="F15" s="77">
        <f t="shared" si="0"/>
        <v>260</v>
      </c>
      <c r="G15" s="77"/>
      <c r="H15" s="77">
        <f t="shared" si="1"/>
        <v>260</v>
      </c>
      <c r="I15" s="77">
        <v>260</v>
      </c>
      <c r="J15" s="77"/>
      <c r="K15" s="77">
        <f t="shared" si="2"/>
        <v>260</v>
      </c>
    </row>
    <row r="16" spans="1:11" x14ac:dyDescent="0.2">
      <c r="A16" s="37"/>
      <c r="B16" s="75">
        <v>1343</v>
      </c>
      <c r="C16" s="76" t="s">
        <v>308</v>
      </c>
      <c r="D16" s="77">
        <v>132</v>
      </c>
      <c r="E16" s="77">
        <v>132</v>
      </c>
      <c r="F16" s="77">
        <f t="shared" si="0"/>
        <v>132</v>
      </c>
      <c r="G16" s="77">
        <v>259</v>
      </c>
      <c r="H16" s="77">
        <f t="shared" si="1"/>
        <v>391</v>
      </c>
      <c r="I16" s="77">
        <v>450</v>
      </c>
      <c r="J16" s="77"/>
      <c r="K16" s="77">
        <f t="shared" si="2"/>
        <v>450</v>
      </c>
    </row>
    <row r="17" spans="1:11" x14ac:dyDescent="0.2">
      <c r="A17" s="37"/>
      <c r="B17" s="75">
        <v>1351</v>
      </c>
      <c r="C17" s="76" t="s">
        <v>115</v>
      </c>
      <c r="D17" s="77">
        <v>310</v>
      </c>
      <c r="E17" s="77">
        <v>310</v>
      </c>
      <c r="F17" s="77">
        <f t="shared" si="0"/>
        <v>310</v>
      </c>
      <c r="G17" s="77"/>
      <c r="H17" s="77">
        <f t="shared" si="1"/>
        <v>310</v>
      </c>
      <c r="I17" s="77">
        <v>310</v>
      </c>
      <c r="J17" s="77"/>
      <c r="K17" s="77">
        <f t="shared" si="2"/>
        <v>310</v>
      </c>
    </row>
    <row r="18" spans="1:11" x14ac:dyDescent="0.2">
      <c r="A18" s="37"/>
      <c r="B18" s="75">
        <v>1355</v>
      </c>
      <c r="C18" s="76" t="s">
        <v>45</v>
      </c>
      <c r="D18" s="77">
        <v>3500</v>
      </c>
      <c r="E18" s="77">
        <v>3500</v>
      </c>
      <c r="F18" s="77">
        <f t="shared" si="0"/>
        <v>3500</v>
      </c>
      <c r="G18" s="77"/>
      <c r="H18" s="77">
        <f t="shared" si="1"/>
        <v>3500</v>
      </c>
      <c r="I18" s="77">
        <v>3500</v>
      </c>
      <c r="J18" s="77"/>
      <c r="K18" s="77">
        <f t="shared" si="2"/>
        <v>3500</v>
      </c>
    </row>
    <row r="19" spans="1:11" x14ac:dyDescent="0.2">
      <c r="A19" s="37"/>
      <c r="B19" s="75">
        <v>1340</v>
      </c>
      <c r="C19" s="76" t="s">
        <v>119</v>
      </c>
      <c r="D19" s="77">
        <v>3736</v>
      </c>
      <c r="E19" s="77">
        <v>3736</v>
      </c>
      <c r="F19" s="77">
        <f t="shared" si="0"/>
        <v>3736</v>
      </c>
      <c r="G19" s="77"/>
      <c r="H19" s="77">
        <f t="shared" si="1"/>
        <v>3736</v>
      </c>
      <c r="I19" s="77">
        <v>3736</v>
      </c>
      <c r="J19" s="77"/>
      <c r="K19" s="77">
        <f t="shared" si="2"/>
        <v>3736</v>
      </c>
    </row>
    <row r="20" spans="1:11" x14ac:dyDescent="0.2">
      <c r="A20" s="38"/>
      <c r="B20" s="38">
        <v>1361</v>
      </c>
      <c r="C20" s="79" t="s">
        <v>117</v>
      </c>
      <c r="D20" s="77">
        <v>800</v>
      </c>
      <c r="E20" s="77">
        <v>800</v>
      </c>
      <c r="F20" s="77">
        <f t="shared" si="0"/>
        <v>800</v>
      </c>
      <c r="G20" s="80"/>
      <c r="H20" s="77">
        <f t="shared" si="1"/>
        <v>800</v>
      </c>
      <c r="I20" s="80">
        <v>800</v>
      </c>
      <c r="J20" s="77"/>
      <c r="K20" s="77">
        <f t="shared" si="2"/>
        <v>800</v>
      </c>
    </row>
    <row r="21" spans="1:11" s="13" customFormat="1" x14ac:dyDescent="0.2">
      <c r="A21" s="44" t="s">
        <v>134</v>
      </c>
      <c r="B21" s="36"/>
      <c r="C21" s="61" t="s">
        <v>135</v>
      </c>
      <c r="D21" s="48"/>
      <c r="E21" s="36"/>
      <c r="F21" s="36"/>
      <c r="G21" s="36"/>
      <c r="H21" s="48"/>
      <c r="I21" s="81"/>
      <c r="J21" s="81"/>
      <c r="K21" s="81"/>
    </row>
    <row r="22" spans="1:11" ht="25.5" x14ac:dyDescent="0.2">
      <c r="A22" s="39"/>
      <c r="B22" s="82">
        <v>4112</v>
      </c>
      <c r="C22" s="76" t="s">
        <v>60</v>
      </c>
      <c r="D22" s="77">
        <v>6119</v>
      </c>
      <c r="E22" s="77">
        <v>6119</v>
      </c>
      <c r="F22" s="77">
        <f t="shared" ref="F22:F32" si="3">SUM(E22:E22)</f>
        <v>6119</v>
      </c>
      <c r="G22" s="77"/>
      <c r="H22" s="77">
        <f t="shared" ref="H22:H40" si="4">SUM(F22:G22)</f>
        <v>6119</v>
      </c>
      <c r="I22" s="77">
        <v>6119</v>
      </c>
      <c r="J22" s="77"/>
      <c r="K22" s="77">
        <f t="shared" ref="K22:K29" si="5">SUM(I22:J22)</f>
        <v>6119</v>
      </c>
    </row>
    <row r="23" spans="1:11" x14ac:dyDescent="0.2">
      <c r="A23" s="39"/>
      <c r="B23" s="82">
        <v>4122</v>
      </c>
      <c r="C23" s="76" t="s">
        <v>109</v>
      </c>
      <c r="D23" s="77">
        <v>120</v>
      </c>
      <c r="E23" s="77">
        <v>120</v>
      </c>
      <c r="F23" s="77">
        <f t="shared" si="3"/>
        <v>120</v>
      </c>
      <c r="G23" s="77"/>
      <c r="H23" s="77">
        <f t="shared" si="4"/>
        <v>120</v>
      </c>
      <c r="I23" s="77">
        <v>0</v>
      </c>
      <c r="J23" s="77"/>
      <c r="K23" s="77">
        <f t="shared" si="5"/>
        <v>0</v>
      </c>
    </row>
    <row r="24" spans="1:11" x14ac:dyDescent="0.2">
      <c r="A24" s="39"/>
      <c r="B24" s="82">
        <v>4116</v>
      </c>
      <c r="C24" s="76" t="s">
        <v>109</v>
      </c>
      <c r="D24" s="77"/>
      <c r="E24" s="77"/>
      <c r="F24" s="77"/>
      <c r="G24" s="77"/>
      <c r="H24" s="77"/>
      <c r="I24" s="77">
        <v>120</v>
      </c>
      <c r="J24" s="2"/>
      <c r="K24" s="77">
        <f t="shared" si="5"/>
        <v>120</v>
      </c>
    </row>
    <row r="25" spans="1:11" x14ac:dyDescent="0.2">
      <c r="A25" s="39"/>
      <c r="B25" s="82">
        <v>4116</v>
      </c>
      <c r="C25" s="76" t="s">
        <v>109</v>
      </c>
      <c r="D25" s="77"/>
      <c r="E25" s="77"/>
      <c r="F25" s="77"/>
      <c r="G25" s="77"/>
      <c r="H25" s="77"/>
      <c r="I25" s="77"/>
      <c r="J25" s="77">
        <v>54.5</v>
      </c>
      <c r="K25" s="77">
        <f t="shared" si="5"/>
        <v>54.5</v>
      </c>
    </row>
    <row r="26" spans="1:11" x14ac:dyDescent="0.2">
      <c r="A26" s="39"/>
      <c r="B26" s="82">
        <v>4116</v>
      </c>
      <c r="C26" s="76" t="s">
        <v>282</v>
      </c>
      <c r="D26" s="77"/>
      <c r="E26" s="77">
        <v>1755</v>
      </c>
      <c r="F26" s="77">
        <f t="shared" si="3"/>
        <v>1755</v>
      </c>
      <c r="G26" s="77"/>
      <c r="H26" s="77">
        <f t="shared" si="4"/>
        <v>1755</v>
      </c>
      <c r="I26" s="77">
        <v>1755</v>
      </c>
      <c r="J26" s="77"/>
      <c r="K26" s="77">
        <f t="shared" si="5"/>
        <v>1755</v>
      </c>
    </row>
    <row r="27" spans="1:11" x14ac:dyDescent="0.2">
      <c r="A27" s="39"/>
      <c r="B27" s="82">
        <v>4122</v>
      </c>
      <c r="C27" s="76" t="s">
        <v>230</v>
      </c>
      <c r="D27" s="77"/>
      <c r="E27" s="77">
        <v>64</v>
      </c>
      <c r="F27" s="77">
        <f t="shared" si="3"/>
        <v>64</v>
      </c>
      <c r="G27" s="77"/>
      <c r="H27" s="77">
        <f t="shared" si="4"/>
        <v>64</v>
      </c>
      <c r="I27" s="77">
        <v>64</v>
      </c>
      <c r="J27" s="77"/>
      <c r="K27" s="77">
        <f t="shared" si="5"/>
        <v>64</v>
      </c>
    </row>
    <row r="28" spans="1:11" x14ac:dyDescent="0.2">
      <c r="A28" s="39"/>
      <c r="B28" s="82">
        <v>4122</v>
      </c>
      <c r="C28" s="76" t="s">
        <v>231</v>
      </c>
      <c r="D28" s="77"/>
      <c r="E28" s="77">
        <v>24.5</v>
      </c>
      <c r="F28" s="77">
        <f t="shared" si="3"/>
        <v>24.5</v>
      </c>
      <c r="G28" s="77"/>
      <c r="H28" s="77">
        <f t="shared" si="4"/>
        <v>24.5</v>
      </c>
      <c r="I28" s="77">
        <v>24.5</v>
      </c>
      <c r="J28" s="77"/>
      <c r="K28" s="77">
        <f t="shared" si="5"/>
        <v>24.5</v>
      </c>
    </row>
    <row r="29" spans="1:11" x14ac:dyDescent="0.2">
      <c r="A29" s="39"/>
      <c r="B29" s="82">
        <v>4122</v>
      </c>
      <c r="C29" s="76" t="s">
        <v>333</v>
      </c>
      <c r="D29" s="77"/>
      <c r="E29" s="77"/>
      <c r="F29" s="77"/>
      <c r="G29" s="77"/>
      <c r="H29" s="77"/>
      <c r="I29" s="77">
        <v>73</v>
      </c>
      <c r="J29" s="77">
        <v>-8</v>
      </c>
      <c r="K29" s="77">
        <f t="shared" si="5"/>
        <v>65</v>
      </c>
    </row>
    <row r="30" spans="1:11" ht="24" customHeight="1" x14ac:dyDescent="0.2">
      <c r="A30" s="39"/>
      <c r="B30" s="82">
        <v>4122</v>
      </c>
      <c r="C30" s="76" t="s">
        <v>334</v>
      </c>
      <c r="D30" s="77"/>
      <c r="E30" s="77"/>
      <c r="F30" s="77"/>
      <c r="G30" s="77"/>
      <c r="H30" s="77"/>
      <c r="I30" s="77">
        <v>50</v>
      </c>
      <c r="J30" s="2"/>
      <c r="K30" s="77">
        <f>SUM(I30:J30)</f>
        <v>50</v>
      </c>
    </row>
    <row r="31" spans="1:11" ht="24" customHeight="1" x14ac:dyDescent="0.2">
      <c r="A31" s="39"/>
      <c r="B31" s="82">
        <v>4122</v>
      </c>
      <c r="C31" s="76" t="s">
        <v>334</v>
      </c>
      <c r="D31" s="77"/>
      <c r="E31" s="77"/>
      <c r="F31" s="77"/>
      <c r="G31" s="77"/>
      <c r="H31" s="77"/>
      <c r="I31" s="77"/>
      <c r="J31" s="77">
        <v>42</v>
      </c>
      <c r="K31" s="77">
        <f>SUM(I31:J31)</f>
        <v>42</v>
      </c>
    </row>
    <row r="32" spans="1:11" x14ac:dyDescent="0.2">
      <c r="A32" s="39"/>
      <c r="B32" s="82">
        <v>4123.4223000000002</v>
      </c>
      <c r="C32" s="76" t="s">
        <v>203</v>
      </c>
      <c r="D32" s="77">
        <v>4280</v>
      </c>
      <c r="E32" s="77">
        <v>4280</v>
      </c>
      <c r="F32" s="77">
        <f t="shared" si="3"/>
        <v>4280</v>
      </c>
      <c r="G32" s="77"/>
      <c r="H32" s="77">
        <f t="shared" si="4"/>
        <v>4280</v>
      </c>
      <c r="I32" s="77">
        <v>4280</v>
      </c>
      <c r="J32" s="77"/>
      <c r="K32" s="77">
        <f t="shared" ref="K32:K40" si="6">SUM(I32:J32)</f>
        <v>4280</v>
      </c>
    </row>
    <row r="33" spans="1:11" ht="25.5" x14ac:dyDescent="0.2">
      <c r="A33" s="39"/>
      <c r="B33" s="82">
        <v>4116</v>
      </c>
      <c r="C33" s="76" t="s">
        <v>323</v>
      </c>
      <c r="D33" s="77"/>
      <c r="E33" s="77"/>
      <c r="F33" s="77">
        <v>0</v>
      </c>
      <c r="G33" s="77">
        <v>19</v>
      </c>
      <c r="H33" s="77">
        <f t="shared" si="4"/>
        <v>19</v>
      </c>
      <c r="I33" s="77">
        <v>19</v>
      </c>
      <c r="J33" s="77"/>
      <c r="K33" s="77">
        <f t="shared" si="6"/>
        <v>19</v>
      </c>
    </row>
    <row r="34" spans="1:11" ht="25.5" x14ac:dyDescent="0.2">
      <c r="A34" s="39"/>
      <c r="B34" s="82">
        <v>4116</v>
      </c>
      <c r="C34" s="76" t="s">
        <v>323</v>
      </c>
      <c r="D34" s="77"/>
      <c r="E34" s="77"/>
      <c r="F34" s="77">
        <v>0</v>
      </c>
      <c r="G34" s="77">
        <v>16</v>
      </c>
      <c r="H34" s="77">
        <f t="shared" si="4"/>
        <v>16</v>
      </c>
      <c r="I34" s="77">
        <v>16</v>
      </c>
      <c r="J34" s="77"/>
      <c r="K34" s="77">
        <f t="shared" si="6"/>
        <v>16</v>
      </c>
    </row>
    <row r="35" spans="1:11" x14ac:dyDescent="0.2">
      <c r="A35" s="39"/>
      <c r="B35" s="82">
        <v>4116</v>
      </c>
      <c r="C35" s="76" t="s">
        <v>302</v>
      </c>
      <c r="D35" s="77"/>
      <c r="E35" s="77"/>
      <c r="F35" s="77">
        <v>0</v>
      </c>
      <c r="G35" s="77">
        <v>1000</v>
      </c>
      <c r="H35" s="77">
        <f t="shared" si="4"/>
        <v>1000</v>
      </c>
      <c r="I35" s="77">
        <v>1000</v>
      </c>
      <c r="J35" s="77"/>
      <c r="K35" s="77">
        <f t="shared" si="6"/>
        <v>1000</v>
      </c>
    </row>
    <row r="36" spans="1:11" x14ac:dyDescent="0.2">
      <c r="A36" s="38"/>
      <c r="B36" s="38">
        <v>4121</v>
      </c>
      <c r="C36" s="83" t="s">
        <v>298</v>
      </c>
      <c r="D36" s="77"/>
      <c r="E36" s="77"/>
      <c r="F36" s="77">
        <v>0</v>
      </c>
      <c r="G36" s="77">
        <v>10</v>
      </c>
      <c r="H36" s="77">
        <f t="shared" si="4"/>
        <v>10</v>
      </c>
      <c r="I36" s="77">
        <v>10</v>
      </c>
      <c r="J36" s="77">
        <v>7</v>
      </c>
      <c r="K36" s="77">
        <f t="shared" si="6"/>
        <v>17</v>
      </c>
    </row>
    <row r="37" spans="1:11" x14ac:dyDescent="0.2">
      <c r="A37" s="38"/>
      <c r="B37" s="38">
        <v>4116</v>
      </c>
      <c r="C37" s="83" t="s">
        <v>328</v>
      </c>
      <c r="D37" s="77"/>
      <c r="E37" s="77"/>
      <c r="F37" s="77">
        <v>0</v>
      </c>
      <c r="G37" s="77">
        <v>474</v>
      </c>
      <c r="H37" s="77">
        <f t="shared" si="4"/>
        <v>474</v>
      </c>
      <c r="I37" s="77">
        <v>474</v>
      </c>
      <c r="J37" s="77"/>
      <c r="K37" s="77">
        <f t="shared" si="6"/>
        <v>474</v>
      </c>
    </row>
    <row r="38" spans="1:11" x14ac:dyDescent="0.2">
      <c r="A38" s="38"/>
      <c r="B38" s="38"/>
      <c r="C38" s="83" t="s">
        <v>326</v>
      </c>
      <c r="D38" s="77"/>
      <c r="E38" s="77"/>
      <c r="F38" s="77">
        <v>0</v>
      </c>
      <c r="G38" s="77">
        <v>2488</v>
      </c>
      <c r="H38" s="77">
        <f t="shared" si="4"/>
        <v>2488</v>
      </c>
      <c r="I38" s="77">
        <v>1780</v>
      </c>
      <c r="J38" s="77"/>
      <c r="K38" s="77">
        <f t="shared" si="6"/>
        <v>1780</v>
      </c>
    </row>
    <row r="39" spans="1:11" x14ac:dyDescent="0.2">
      <c r="A39" s="38"/>
      <c r="B39" s="38">
        <v>4111</v>
      </c>
      <c r="C39" s="83" t="s">
        <v>352</v>
      </c>
      <c r="D39" s="77"/>
      <c r="E39" s="77"/>
      <c r="F39" s="77"/>
      <c r="G39" s="77"/>
      <c r="H39" s="77"/>
      <c r="I39" s="77"/>
      <c r="J39" s="77">
        <v>340.9</v>
      </c>
      <c r="K39" s="77">
        <f t="shared" si="6"/>
        <v>340.9</v>
      </c>
    </row>
    <row r="40" spans="1:11" x14ac:dyDescent="0.2">
      <c r="A40" s="38"/>
      <c r="B40" s="82">
        <v>4123.4223000000002</v>
      </c>
      <c r="C40" s="83" t="s">
        <v>305</v>
      </c>
      <c r="D40" s="77"/>
      <c r="E40" s="77"/>
      <c r="F40" s="77">
        <v>0</v>
      </c>
      <c r="G40" s="77">
        <v>30241</v>
      </c>
      <c r="H40" s="77">
        <f t="shared" si="4"/>
        <v>30241</v>
      </c>
      <c r="I40" s="77">
        <v>30241</v>
      </c>
      <c r="J40" s="77"/>
      <c r="K40" s="77">
        <f t="shared" si="6"/>
        <v>30241</v>
      </c>
    </row>
    <row r="41" spans="1:11" s="10" customFormat="1" x14ac:dyDescent="0.2">
      <c r="A41" s="44" t="s">
        <v>136</v>
      </c>
      <c r="B41" s="36"/>
      <c r="C41" s="61" t="s">
        <v>137</v>
      </c>
      <c r="D41" s="48"/>
      <c r="E41" s="36"/>
      <c r="F41" s="36"/>
      <c r="G41" s="36"/>
      <c r="H41" s="48"/>
      <c r="I41" s="48"/>
      <c r="J41" s="81"/>
      <c r="K41" s="81"/>
    </row>
    <row r="42" spans="1:11" x14ac:dyDescent="0.2">
      <c r="A42" s="84">
        <v>1037</v>
      </c>
      <c r="B42" s="84">
        <v>2111</v>
      </c>
      <c r="C42" s="85" t="s">
        <v>120</v>
      </c>
      <c r="D42" s="78">
        <v>2500</v>
      </c>
      <c r="E42" s="86">
        <v>2500</v>
      </c>
      <c r="F42" s="77">
        <f t="shared" ref="F42:F96" si="7">SUM(E42:E42)</f>
        <v>2500</v>
      </c>
      <c r="G42" s="87"/>
      <c r="H42" s="77">
        <f t="shared" ref="H42:H77" si="8">SUM(F42:G42)</f>
        <v>2500</v>
      </c>
      <c r="I42" s="87">
        <v>2800</v>
      </c>
      <c r="J42" s="77"/>
      <c r="K42" s="77">
        <f t="shared" ref="K42:K77" si="9">SUM(I42:J42)</f>
        <v>2800</v>
      </c>
    </row>
    <row r="43" spans="1:11" x14ac:dyDescent="0.2">
      <c r="A43" s="82">
        <v>2119</v>
      </c>
      <c r="B43" s="82">
        <v>2343</v>
      </c>
      <c r="C43" s="76" t="s">
        <v>153</v>
      </c>
      <c r="D43" s="77">
        <v>665</v>
      </c>
      <c r="E43" s="88">
        <v>665</v>
      </c>
      <c r="F43" s="77">
        <f t="shared" si="7"/>
        <v>665</v>
      </c>
      <c r="G43" s="89"/>
      <c r="H43" s="77">
        <f t="shared" si="8"/>
        <v>665</v>
      </c>
      <c r="I43" s="89">
        <v>665</v>
      </c>
      <c r="J43" s="77">
        <v>100</v>
      </c>
      <c r="K43" s="77">
        <f t="shared" si="9"/>
        <v>765</v>
      </c>
    </row>
    <row r="44" spans="1:11" x14ac:dyDescent="0.2">
      <c r="A44" s="82">
        <v>2143</v>
      </c>
      <c r="B44" s="82">
        <v>2112</v>
      </c>
      <c r="C44" s="76" t="s">
        <v>121</v>
      </c>
      <c r="D44" s="77">
        <v>80</v>
      </c>
      <c r="E44" s="88">
        <v>80</v>
      </c>
      <c r="F44" s="77">
        <f t="shared" si="7"/>
        <v>80</v>
      </c>
      <c r="G44" s="89"/>
      <c r="H44" s="77">
        <f t="shared" si="8"/>
        <v>80</v>
      </c>
      <c r="I44" s="89">
        <v>80</v>
      </c>
      <c r="J44" s="77"/>
      <c r="K44" s="77">
        <f t="shared" si="9"/>
        <v>80</v>
      </c>
    </row>
    <row r="45" spans="1:11" x14ac:dyDescent="0.2">
      <c r="A45" s="82">
        <v>2169</v>
      </c>
      <c r="B45" s="82">
        <v>2212</v>
      </c>
      <c r="C45" s="76" t="s">
        <v>235</v>
      </c>
      <c r="D45" s="77"/>
      <c r="E45" s="88">
        <v>20</v>
      </c>
      <c r="F45" s="77">
        <f t="shared" si="7"/>
        <v>20</v>
      </c>
      <c r="G45" s="89">
        <v>150</v>
      </c>
      <c r="H45" s="77">
        <f t="shared" si="8"/>
        <v>170</v>
      </c>
      <c r="I45" s="89">
        <v>170</v>
      </c>
      <c r="J45" s="77"/>
      <c r="K45" s="77">
        <f t="shared" si="9"/>
        <v>170</v>
      </c>
    </row>
    <row r="46" spans="1:11" x14ac:dyDescent="0.2">
      <c r="A46" s="82">
        <v>2310</v>
      </c>
      <c r="B46" s="82">
        <v>2133</v>
      </c>
      <c r="C46" s="76" t="s">
        <v>332</v>
      </c>
      <c r="D46" s="90"/>
      <c r="E46" s="91"/>
      <c r="F46" s="90"/>
      <c r="G46" s="92"/>
      <c r="H46" s="90"/>
      <c r="I46" s="89">
        <v>0.5</v>
      </c>
      <c r="J46" s="77"/>
      <c r="K46" s="77">
        <f t="shared" si="9"/>
        <v>0.5</v>
      </c>
    </row>
    <row r="47" spans="1:11" x14ac:dyDescent="0.2">
      <c r="A47" s="82">
        <v>3113</v>
      </c>
      <c r="B47" s="82">
        <v>2322</v>
      </c>
      <c r="C47" s="76" t="s">
        <v>301</v>
      </c>
      <c r="D47" s="77"/>
      <c r="E47" s="88"/>
      <c r="F47" s="77">
        <v>0</v>
      </c>
      <c r="G47" s="89">
        <v>12</v>
      </c>
      <c r="H47" s="77">
        <f t="shared" si="8"/>
        <v>12</v>
      </c>
      <c r="I47" s="89">
        <v>12</v>
      </c>
      <c r="J47" s="77"/>
      <c r="K47" s="77">
        <f t="shared" si="9"/>
        <v>12</v>
      </c>
    </row>
    <row r="48" spans="1:11" x14ac:dyDescent="0.2">
      <c r="A48" s="82">
        <v>3314</v>
      </c>
      <c r="B48" s="82">
        <v>2111.2112000000002</v>
      </c>
      <c r="C48" s="76" t="s">
        <v>56</v>
      </c>
      <c r="D48" s="77">
        <v>170</v>
      </c>
      <c r="E48" s="88">
        <v>170</v>
      </c>
      <c r="F48" s="77">
        <f t="shared" si="7"/>
        <v>170</v>
      </c>
      <c r="G48" s="89"/>
      <c r="H48" s="77">
        <f t="shared" si="8"/>
        <v>170</v>
      </c>
      <c r="I48" s="89">
        <v>170</v>
      </c>
      <c r="J48" s="77"/>
      <c r="K48" s="77">
        <f t="shared" si="9"/>
        <v>170</v>
      </c>
    </row>
    <row r="49" spans="1:14" x14ac:dyDescent="0.2">
      <c r="A49" s="82">
        <v>3315</v>
      </c>
      <c r="B49" s="82">
        <v>2111</v>
      </c>
      <c r="C49" s="76" t="s">
        <v>204</v>
      </c>
      <c r="D49" s="77">
        <v>69</v>
      </c>
      <c r="E49" s="88">
        <v>69</v>
      </c>
      <c r="F49" s="77">
        <f t="shared" si="7"/>
        <v>69</v>
      </c>
      <c r="G49" s="89"/>
      <c r="H49" s="77">
        <f t="shared" si="8"/>
        <v>69</v>
      </c>
      <c r="I49" s="89">
        <v>69</v>
      </c>
      <c r="J49" s="77"/>
      <c r="K49" s="77">
        <f t="shared" si="9"/>
        <v>69</v>
      </c>
    </row>
    <row r="50" spans="1:14" x14ac:dyDescent="0.2">
      <c r="A50" s="82">
        <v>3315</v>
      </c>
      <c r="B50" s="82">
        <v>2324</v>
      </c>
      <c r="C50" s="76" t="s">
        <v>297</v>
      </c>
      <c r="D50" s="77"/>
      <c r="E50" s="88"/>
      <c r="F50" s="77">
        <v>0</v>
      </c>
      <c r="G50" s="89">
        <v>4</v>
      </c>
      <c r="H50" s="77">
        <f t="shared" si="8"/>
        <v>4</v>
      </c>
      <c r="I50" s="89">
        <v>4</v>
      </c>
      <c r="J50" s="77"/>
      <c r="K50" s="77">
        <f t="shared" si="9"/>
        <v>4</v>
      </c>
    </row>
    <row r="51" spans="1:14" x14ac:dyDescent="0.2">
      <c r="A51" s="82">
        <v>3319</v>
      </c>
      <c r="B51" s="82">
        <v>2111.2118999999998</v>
      </c>
      <c r="C51" s="76" t="s">
        <v>122</v>
      </c>
      <c r="D51" s="77">
        <v>100</v>
      </c>
      <c r="E51" s="88">
        <v>150</v>
      </c>
      <c r="F51" s="77">
        <f t="shared" si="7"/>
        <v>150</v>
      </c>
      <c r="G51" s="89">
        <v>8</v>
      </c>
      <c r="H51" s="77">
        <f t="shared" si="8"/>
        <v>158</v>
      </c>
      <c r="I51" s="89">
        <v>198</v>
      </c>
      <c r="J51" s="77"/>
      <c r="K51" s="77">
        <f t="shared" si="9"/>
        <v>198</v>
      </c>
    </row>
    <row r="52" spans="1:14" x14ac:dyDescent="0.2">
      <c r="A52" s="82">
        <v>3319</v>
      </c>
      <c r="B52" s="82">
        <v>2321</v>
      </c>
      <c r="C52" s="76" t="s">
        <v>232</v>
      </c>
      <c r="D52" s="77"/>
      <c r="E52" s="88">
        <v>18</v>
      </c>
      <c r="F52" s="77">
        <f t="shared" si="7"/>
        <v>18</v>
      </c>
      <c r="G52" s="89">
        <v>-8</v>
      </c>
      <c r="H52" s="77">
        <f t="shared" si="8"/>
        <v>10</v>
      </c>
      <c r="I52" s="89">
        <v>163</v>
      </c>
      <c r="J52" s="77"/>
      <c r="K52" s="77">
        <f t="shared" si="9"/>
        <v>163</v>
      </c>
    </row>
    <row r="53" spans="1:14" x14ac:dyDescent="0.2">
      <c r="A53" s="82">
        <v>3319</v>
      </c>
      <c r="B53" s="82">
        <v>2322</v>
      </c>
      <c r="C53" s="76" t="s">
        <v>300</v>
      </c>
      <c r="D53" s="77"/>
      <c r="E53" s="88"/>
      <c r="F53" s="77">
        <v>0</v>
      </c>
      <c r="G53" s="89">
        <v>38</v>
      </c>
      <c r="H53" s="77">
        <f t="shared" si="8"/>
        <v>38</v>
      </c>
      <c r="I53" s="89">
        <v>38</v>
      </c>
      <c r="J53" s="77"/>
      <c r="K53" s="77">
        <f t="shared" si="9"/>
        <v>38</v>
      </c>
    </row>
    <row r="54" spans="1:14" x14ac:dyDescent="0.2">
      <c r="A54" s="82">
        <v>3319</v>
      </c>
      <c r="B54" s="82">
        <v>2324</v>
      </c>
      <c r="C54" s="76" t="s">
        <v>292</v>
      </c>
      <c r="D54" s="77"/>
      <c r="E54" s="88"/>
      <c r="F54" s="77">
        <v>0</v>
      </c>
      <c r="G54" s="89">
        <v>292</v>
      </c>
      <c r="H54" s="77">
        <f t="shared" si="8"/>
        <v>292</v>
      </c>
      <c r="I54" s="89">
        <v>292</v>
      </c>
      <c r="J54" s="77"/>
      <c r="K54" s="77">
        <f t="shared" si="9"/>
        <v>292</v>
      </c>
      <c r="N54" s="15"/>
    </row>
    <row r="55" spans="1:14" x14ac:dyDescent="0.2">
      <c r="A55" s="82">
        <v>3319</v>
      </c>
      <c r="B55" s="82">
        <v>2212</v>
      </c>
      <c r="C55" s="62" t="s">
        <v>359</v>
      </c>
      <c r="D55" s="77"/>
      <c r="E55" s="88"/>
      <c r="F55" s="77"/>
      <c r="G55" s="89"/>
      <c r="H55" s="77"/>
      <c r="I55" s="89"/>
      <c r="J55" s="77">
        <v>120</v>
      </c>
      <c r="K55" s="77">
        <f t="shared" si="9"/>
        <v>120</v>
      </c>
      <c r="N55" s="15"/>
    </row>
    <row r="56" spans="1:14" x14ac:dyDescent="0.2">
      <c r="A56" s="82">
        <v>3322</v>
      </c>
      <c r="B56" s="82">
        <v>2324</v>
      </c>
      <c r="C56" s="76" t="s">
        <v>278</v>
      </c>
      <c r="D56" s="77"/>
      <c r="E56" s="88">
        <v>99</v>
      </c>
      <c r="F56" s="77">
        <f t="shared" si="7"/>
        <v>99</v>
      </c>
      <c r="G56" s="89"/>
      <c r="H56" s="77">
        <f t="shared" si="8"/>
        <v>99</v>
      </c>
      <c r="I56" s="89">
        <v>99</v>
      </c>
      <c r="J56" s="77"/>
      <c r="K56" s="77">
        <f t="shared" si="9"/>
        <v>99</v>
      </c>
    </row>
    <row r="57" spans="1:14" x14ac:dyDescent="0.2">
      <c r="A57" s="82">
        <v>3349</v>
      </c>
      <c r="B57" s="82">
        <v>2112</v>
      </c>
      <c r="C57" s="76" t="s">
        <v>57</v>
      </c>
      <c r="D57" s="77">
        <v>70</v>
      </c>
      <c r="E57" s="88">
        <v>70</v>
      </c>
      <c r="F57" s="77">
        <f t="shared" si="7"/>
        <v>70</v>
      </c>
      <c r="G57" s="89"/>
      <c r="H57" s="77">
        <f t="shared" si="8"/>
        <v>70</v>
      </c>
      <c r="I57" s="89">
        <v>70</v>
      </c>
      <c r="J57" s="77"/>
      <c r="K57" s="77">
        <f t="shared" si="9"/>
        <v>70</v>
      </c>
    </row>
    <row r="58" spans="1:14" x14ac:dyDescent="0.2">
      <c r="A58" s="82">
        <v>3429</v>
      </c>
      <c r="B58" s="82">
        <v>2229</v>
      </c>
      <c r="C58" s="76" t="s">
        <v>293</v>
      </c>
      <c r="D58" s="77"/>
      <c r="E58" s="88"/>
      <c r="F58" s="77">
        <v>0</v>
      </c>
      <c r="G58" s="89">
        <v>0.5</v>
      </c>
      <c r="H58" s="77">
        <f t="shared" si="8"/>
        <v>0.5</v>
      </c>
      <c r="I58" s="89">
        <v>0.5</v>
      </c>
      <c r="J58" s="77"/>
      <c r="K58" s="77">
        <f t="shared" si="9"/>
        <v>0.5</v>
      </c>
    </row>
    <row r="59" spans="1:14" x14ac:dyDescent="0.2">
      <c r="A59" s="82">
        <v>3612</v>
      </c>
      <c r="B59" s="82"/>
      <c r="C59" s="76" t="s">
        <v>55</v>
      </c>
      <c r="D59" s="77">
        <v>27155</v>
      </c>
      <c r="E59" s="88">
        <v>27155</v>
      </c>
      <c r="F59" s="77">
        <f t="shared" si="7"/>
        <v>27155</v>
      </c>
      <c r="G59" s="89"/>
      <c r="H59" s="77">
        <f t="shared" si="8"/>
        <v>27155</v>
      </c>
      <c r="I59" s="89">
        <v>27182</v>
      </c>
      <c r="J59" s="77"/>
      <c r="K59" s="77">
        <f t="shared" si="9"/>
        <v>27182</v>
      </c>
    </row>
    <row r="60" spans="1:14" x14ac:dyDescent="0.2">
      <c r="A60" s="82">
        <v>3612</v>
      </c>
      <c r="B60" s="82">
        <v>2324</v>
      </c>
      <c r="C60" s="76" t="s">
        <v>194</v>
      </c>
      <c r="D60" s="77">
        <v>3</v>
      </c>
      <c r="E60" s="88">
        <v>3</v>
      </c>
      <c r="F60" s="77">
        <f t="shared" si="7"/>
        <v>3</v>
      </c>
      <c r="G60" s="89"/>
      <c r="H60" s="77">
        <f t="shared" si="8"/>
        <v>3</v>
      </c>
      <c r="I60" s="89">
        <v>3</v>
      </c>
      <c r="J60" s="77"/>
      <c r="K60" s="77">
        <f t="shared" si="9"/>
        <v>3</v>
      </c>
    </row>
    <row r="61" spans="1:14" x14ac:dyDescent="0.2">
      <c r="A61" s="82">
        <v>3612</v>
      </c>
      <c r="B61" s="82">
        <v>2132</v>
      </c>
      <c r="C61" s="76" t="s">
        <v>189</v>
      </c>
      <c r="D61" s="77">
        <v>21</v>
      </c>
      <c r="E61" s="88">
        <v>21</v>
      </c>
      <c r="F61" s="77">
        <f t="shared" si="7"/>
        <v>21</v>
      </c>
      <c r="G61" s="89"/>
      <c r="H61" s="77">
        <f t="shared" si="8"/>
        <v>21</v>
      </c>
      <c r="I61" s="89">
        <v>2</v>
      </c>
      <c r="J61" s="77"/>
      <c r="K61" s="77">
        <f t="shared" si="9"/>
        <v>2</v>
      </c>
    </row>
    <row r="62" spans="1:14" x14ac:dyDescent="0.2">
      <c r="A62" s="82">
        <v>3612</v>
      </c>
      <c r="B62" s="82">
        <v>2212</v>
      </c>
      <c r="C62" s="76" t="s">
        <v>236</v>
      </c>
      <c r="D62" s="77"/>
      <c r="E62" s="88">
        <v>50</v>
      </c>
      <c r="F62" s="77">
        <f t="shared" si="7"/>
        <v>50</v>
      </c>
      <c r="G62" s="89"/>
      <c r="H62" s="77">
        <f t="shared" si="8"/>
        <v>50</v>
      </c>
      <c r="I62" s="89">
        <v>50</v>
      </c>
      <c r="J62" s="77"/>
      <c r="K62" s="77">
        <f t="shared" si="9"/>
        <v>50</v>
      </c>
    </row>
    <row r="63" spans="1:14" s="51" customFormat="1" x14ac:dyDescent="0.2">
      <c r="A63" s="93">
        <v>3613</v>
      </c>
      <c r="B63" s="93">
        <v>2132</v>
      </c>
      <c r="C63" s="94" t="s">
        <v>31</v>
      </c>
      <c r="D63" s="95">
        <v>1021</v>
      </c>
      <c r="E63" s="96">
        <v>1160</v>
      </c>
      <c r="F63" s="95">
        <f t="shared" si="7"/>
        <v>1160</v>
      </c>
      <c r="G63" s="89"/>
      <c r="H63" s="95">
        <f t="shared" si="8"/>
        <v>1160</v>
      </c>
      <c r="I63" s="89">
        <v>1160</v>
      </c>
      <c r="J63" s="77"/>
      <c r="K63" s="95">
        <f t="shared" si="9"/>
        <v>1160</v>
      </c>
    </row>
    <row r="64" spans="1:14" ht="25.5" x14ac:dyDescent="0.2">
      <c r="A64" s="82">
        <v>3613</v>
      </c>
      <c r="B64" s="82">
        <v>2132</v>
      </c>
      <c r="C64" s="76" t="s">
        <v>188</v>
      </c>
      <c r="D64" s="77">
        <v>20</v>
      </c>
      <c r="E64" s="88">
        <v>20</v>
      </c>
      <c r="F64" s="77">
        <f t="shared" si="7"/>
        <v>20</v>
      </c>
      <c r="G64" s="89"/>
      <c r="H64" s="77">
        <f t="shared" si="8"/>
        <v>20</v>
      </c>
      <c r="I64" s="89">
        <v>20</v>
      </c>
      <c r="J64" s="77"/>
      <c r="K64" s="77">
        <f t="shared" si="9"/>
        <v>20</v>
      </c>
    </row>
    <row r="65" spans="1:11" x14ac:dyDescent="0.2">
      <c r="A65" s="82">
        <v>3613</v>
      </c>
      <c r="B65" s="82">
        <v>2322</v>
      </c>
      <c r="C65" s="76" t="s">
        <v>331</v>
      </c>
      <c r="D65" s="77"/>
      <c r="E65" s="88"/>
      <c r="F65" s="77"/>
      <c r="G65" s="89"/>
      <c r="H65" s="77"/>
      <c r="I65" s="89">
        <v>34</v>
      </c>
      <c r="J65" s="77"/>
      <c r="K65" s="77">
        <f t="shared" si="9"/>
        <v>34</v>
      </c>
    </row>
    <row r="66" spans="1:11" x14ac:dyDescent="0.2">
      <c r="A66" s="82">
        <v>3613</v>
      </c>
      <c r="B66" s="82">
        <v>2324</v>
      </c>
      <c r="C66" s="76" t="s">
        <v>279</v>
      </c>
      <c r="D66" s="77"/>
      <c r="E66" s="88">
        <v>85.5</v>
      </c>
      <c r="F66" s="77">
        <f t="shared" si="7"/>
        <v>85.5</v>
      </c>
      <c r="G66" s="89">
        <v>7</v>
      </c>
      <c r="H66" s="77">
        <f t="shared" si="8"/>
        <v>92.5</v>
      </c>
      <c r="I66" s="89">
        <v>92.5</v>
      </c>
      <c r="J66" s="77"/>
      <c r="K66" s="77">
        <f t="shared" si="9"/>
        <v>92.5</v>
      </c>
    </row>
    <row r="67" spans="1:11" x14ac:dyDescent="0.2">
      <c r="A67" s="82">
        <v>3613</v>
      </c>
      <c r="B67" s="82">
        <v>2132</v>
      </c>
      <c r="C67" s="76" t="s">
        <v>294</v>
      </c>
      <c r="D67" s="77"/>
      <c r="E67" s="88"/>
      <c r="F67" s="77">
        <v>0</v>
      </c>
      <c r="G67" s="89">
        <v>9</v>
      </c>
      <c r="H67" s="77">
        <f t="shared" si="8"/>
        <v>9</v>
      </c>
      <c r="I67" s="89">
        <v>9</v>
      </c>
      <c r="J67" s="77"/>
      <c r="K67" s="77">
        <f t="shared" si="9"/>
        <v>9</v>
      </c>
    </row>
    <row r="68" spans="1:11" x14ac:dyDescent="0.2">
      <c r="A68" s="82">
        <v>3613</v>
      </c>
      <c r="B68" s="82">
        <v>2132</v>
      </c>
      <c r="C68" s="76" t="s">
        <v>295</v>
      </c>
      <c r="D68" s="77"/>
      <c r="E68" s="88"/>
      <c r="F68" s="38">
        <v>0</v>
      </c>
      <c r="G68" s="89">
        <v>3</v>
      </c>
      <c r="H68" s="77">
        <f t="shared" si="8"/>
        <v>3</v>
      </c>
      <c r="I68" s="89">
        <v>3</v>
      </c>
      <c r="J68" s="77"/>
      <c r="K68" s="77">
        <f t="shared" si="9"/>
        <v>3</v>
      </c>
    </row>
    <row r="69" spans="1:11" x14ac:dyDescent="0.2">
      <c r="A69" s="82">
        <v>3632</v>
      </c>
      <c r="B69" s="82">
        <v>2324</v>
      </c>
      <c r="C69" s="76" t="s">
        <v>108</v>
      </c>
      <c r="D69" s="77"/>
      <c r="E69" s="88"/>
      <c r="F69" s="38">
        <v>0</v>
      </c>
      <c r="G69" s="89">
        <v>8</v>
      </c>
      <c r="H69" s="77">
        <f t="shared" si="8"/>
        <v>8</v>
      </c>
      <c r="I69" s="89">
        <v>8</v>
      </c>
      <c r="J69" s="77"/>
      <c r="K69" s="77">
        <f t="shared" si="9"/>
        <v>8</v>
      </c>
    </row>
    <row r="70" spans="1:11" x14ac:dyDescent="0.2">
      <c r="A70" s="82">
        <v>3633</v>
      </c>
      <c r="B70" s="82">
        <v>2133</v>
      </c>
      <c r="C70" s="76" t="s">
        <v>205</v>
      </c>
      <c r="D70" s="77">
        <v>108</v>
      </c>
      <c r="E70" s="88">
        <v>108</v>
      </c>
      <c r="F70" s="77">
        <f t="shared" si="7"/>
        <v>108</v>
      </c>
      <c r="G70" s="89"/>
      <c r="H70" s="77">
        <f t="shared" si="8"/>
        <v>108</v>
      </c>
      <c r="I70" s="89">
        <v>108</v>
      </c>
      <c r="J70" s="77"/>
      <c r="K70" s="77">
        <f t="shared" si="9"/>
        <v>108</v>
      </c>
    </row>
    <row r="71" spans="1:11" x14ac:dyDescent="0.2">
      <c r="A71" s="82">
        <v>3639</v>
      </c>
      <c r="B71" s="82">
        <v>2131</v>
      </c>
      <c r="C71" s="76" t="s">
        <v>149</v>
      </c>
      <c r="D71" s="77">
        <v>483</v>
      </c>
      <c r="E71" s="88">
        <v>483</v>
      </c>
      <c r="F71" s="77">
        <f t="shared" si="7"/>
        <v>483</v>
      </c>
      <c r="G71" s="89">
        <v>-150</v>
      </c>
      <c r="H71" s="77">
        <f t="shared" si="8"/>
        <v>333</v>
      </c>
      <c r="I71" s="89">
        <v>333</v>
      </c>
      <c r="J71" s="77">
        <v>-6</v>
      </c>
      <c r="K71" s="77">
        <f t="shared" si="9"/>
        <v>327</v>
      </c>
    </row>
    <row r="72" spans="1:11" x14ac:dyDescent="0.2">
      <c r="A72" s="82">
        <v>3639</v>
      </c>
      <c r="B72" s="82">
        <v>2119</v>
      </c>
      <c r="C72" s="76" t="s">
        <v>78</v>
      </c>
      <c r="D72" s="77">
        <v>10</v>
      </c>
      <c r="E72" s="88">
        <v>10</v>
      </c>
      <c r="F72" s="77">
        <f t="shared" si="7"/>
        <v>10</v>
      </c>
      <c r="G72" s="89">
        <v>10</v>
      </c>
      <c r="H72" s="77">
        <f t="shared" si="8"/>
        <v>20</v>
      </c>
      <c r="I72" s="89">
        <v>20</v>
      </c>
      <c r="J72" s="77">
        <v>13</v>
      </c>
      <c r="K72" s="77">
        <f t="shared" si="9"/>
        <v>33</v>
      </c>
    </row>
    <row r="73" spans="1:11" x14ac:dyDescent="0.2">
      <c r="A73" s="82">
        <v>3639</v>
      </c>
      <c r="B73" s="82">
        <v>2229</v>
      </c>
      <c r="C73" s="76" t="s">
        <v>238</v>
      </c>
      <c r="D73" s="77"/>
      <c r="E73" s="88">
        <v>632</v>
      </c>
      <c r="F73" s="77">
        <f t="shared" si="7"/>
        <v>632</v>
      </c>
      <c r="G73" s="89"/>
      <c r="H73" s="77">
        <f t="shared" si="8"/>
        <v>632</v>
      </c>
      <c r="I73" s="89">
        <v>632</v>
      </c>
      <c r="J73" s="77"/>
      <c r="K73" s="77">
        <f t="shared" si="9"/>
        <v>632</v>
      </c>
    </row>
    <row r="74" spans="1:11" x14ac:dyDescent="0.2">
      <c r="A74" s="82">
        <v>3639</v>
      </c>
      <c r="B74" s="82">
        <v>2122</v>
      </c>
      <c r="C74" s="76" t="s">
        <v>245</v>
      </c>
      <c r="D74" s="77"/>
      <c r="E74" s="88">
        <v>376</v>
      </c>
      <c r="F74" s="77">
        <f t="shared" si="7"/>
        <v>376</v>
      </c>
      <c r="G74" s="89"/>
      <c r="H74" s="77">
        <f t="shared" si="8"/>
        <v>376</v>
      </c>
      <c r="I74" s="89">
        <v>376</v>
      </c>
      <c r="J74" s="77"/>
      <c r="K74" s="77">
        <f t="shared" si="9"/>
        <v>376</v>
      </c>
    </row>
    <row r="75" spans="1:11" ht="12" customHeight="1" x14ac:dyDescent="0.2">
      <c r="A75" s="97">
        <v>3722</v>
      </c>
      <c r="B75" s="97">
        <v>2324</v>
      </c>
      <c r="C75" s="79" t="s">
        <v>87</v>
      </c>
      <c r="D75" s="77">
        <v>750</v>
      </c>
      <c r="E75" s="88">
        <v>750</v>
      </c>
      <c r="F75" s="77">
        <f t="shared" si="7"/>
        <v>750</v>
      </c>
      <c r="G75" s="89"/>
      <c r="H75" s="77">
        <f t="shared" si="8"/>
        <v>750</v>
      </c>
      <c r="I75" s="89">
        <v>770</v>
      </c>
      <c r="J75" s="77">
        <v>130</v>
      </c>
      <c r="K75" s="77">
        <f t="shared" si="9"/>
        <v>900</v>
      </c>
    </row>
    <row r="76" spans="1:11" ht="12" customHeight="1" x14ac:dyDescent="0.2">
      <c r="A76" s="97">
        <v>4329</v>
      </c>
      <c r="B76" s="97">
        <v>2324</v>
      </c>
      <c r="C76" s="76" t="s">
        <v>341</v>
      </c>
      <c r="D76" s="77"/>
      <c r="E76" s="88"/>
      <c r="F76" s="77"/>
      <c r="G76" s="89"/>
      <c r="H76" s="77"/>
      <c r="I76" s="89">
        <v>12</v>
      </c>
      <c r="J76" s="77"/>
      <c r="K76" s="77">
        <f t="shared" si="9"/>
        <v>12</v>
      </c>
    </row>
    <row r="77" spans="1:11" ht="12.75" customHeight="1" x14ac:dyDescent="0.2">
      <c r="A77" s="97">
        <v>4359</v>
      </c>
      <c r="B77" s="97">
        <v>2324</v>
      </c>
      <c r="C77" s="79" t="s">
        <v>270</v>
      </c>
      <c r="D77" s="77"/>
      <c r="E77" s="88">
        <v>1</v>
      </c>
      <c r="F77" s="77">
        <f t="shared" si="7"/>
        <v>1</v>
      </c>
      <c r="G77" s="89"/>
      <c r="H77" s="77">
        <f t="shared" si="8"/>
        <v>1</v>
      </c>
      <c r="I77" s="89">
        <v>1</v>
      </c>
      <c r="J77" s="77"/>
      <c r="K77" s="77">
        <f t="shared" si="9"/>
        <v>1</v>
      </c>
    </row>
    <row r="78" spans="1:11" ht="12.75" customHeight="1" x14ac:dyDescent="0.2">
      <c r="A78" s="97">
        <v>5272</v>
      </c>
      <c r="B78" s="97">
        <v>2322</v>
      </c>
      <c r="C78" s="79" t="s">
        <v>358</v>
      </c>
      <c r="D78" s="77"/>
      <c r="E78" s="88"/>
      <c r="F78" s="77"/>
      <c r="G78" s="89"/>
      <c r="H78" s="77"/>
      <c r="I78" s="89"/>
      <c r="J78" s="77">
        <v>315</v>
      </c>
      <c r="K78" s="77">
        <f>SUM(I78:J78)</f>
        <v>315</v>
      </c>
    </row>
    <row r="79" spans="1:11" x14ac:dyDescent="0.2">
      <c r="A79" s="82">
        <v>5311</v>
      </c>
      <c r="B79" s="82">
        <v>2212</v>
      </c>
      <c r="C79" s="76" t="s">
        <v>18</v>
      </c>
      <c r="D79" s="77">
        <v>180</v>
      </c>
      <c r="E79" s="88">
        <v>180</v>
      </c>
      <c r="F79" s="77">
        <f t="shared" si="7"/>
        <v>180</v>
      </c>
      <c r="G79" s="89"/>
      <c r="H79" s="77">
        <f t="shared" ref="H79:H96" si="10">SUM(F79:G79)</f>
        <v>180</v>
      </c>
      <c r="I79" s="89">
        <v>180</v>
      </c>
      <c r="J79" s="77">
        <v>60</v>
      </c>
      <c r="K79" s="77">
        <f t="shared" ref="K79:K96" si="11">SUM(I79:J79)</f>
        <v>240</v>
      </c>
    </row>
    <row r="80" spans="1:11" x14ac:dyDescent="0.2">
      <c r="A80" s="82">
        <v>5311</v>
      </c>
      <c r="B80" s="82">
        <v>2111</v>
      </c>
      <c r="C80" s="76" t="s">
        <v>246</v>
      </c>
      <c r="D80" s="77"/>
      <c r="E80" s="88">
        <v>10</v>
      </c>
      <c r="F80" s="77">
        <f t="shared" si="7"/>
        <v>10</v>
      </c>
      <c r="G80" s="89">
        <v>-10</v>
      </c>
      <c r="H80" s="77">
        <f t="shared" si="10"/>
        <v>0</v>
      </c>
      <c r="I80" s="89">
        <v>0</v>
      </c>
      <c r="J80" s="77"/>
      <c r="K80" s="77">
        <f t="shared" si="11"/>
        <v>0</v>
      </c>
    </row>
    <row r="81" spans="1:11" x14ac:dyDescent="0.2">
      <c r="A81" s="82">
        <v>5311</v>
      </c>
      <c r="B81" s="82">
        <v>2322</v>
      </c>
      <c r="C81" s="76" t="s">
        <v>299</v>
      </c>
      <c r="D81" s="77"/>
      <c r="E81" s="88"/>
      <c r="F81" s="77">
        <v>0</v>
      </c>
      <c r="G81" s="89">
        <v>2</v>
      </c>
      <c r="H81" s="77">
        <f t="shared" si="10"/>
        <v>2</v>
      </c>
      <c r="I81" s="89">
        <v>2</v>
      </c>
      <c r="J81" s="77"/>
      <c r="K81" s="77">
        <f t="shared" si="11"/>
        <v>2</v>
      </c>
    </row>
    <row r="82" spans="1:11" x14ac:dyDescent="0.2">
      <c r="A82" s="82">
        <v>5512</v>
      </c>
      <c r="B82" s="82">
        <v>2324</v>
      </c>
      <c r="C82" s="76" t="s">
        <v>234</v>
      </c>
      <c r="D82" s="77"/>
      <c r="E82" s="88">
        <v>80</v>
      </c>
      <c r="F82" s="77">
        <f t="shared" si="7"/>
        <v>80</v>
      </c>
      <c r="G82" s="89"/>
      <c r="H82" s="77">
        <f t="shared" si="10"/>
        <v>80</v>
      </c>
      <c r="I82" s="89">
        <v>80</v>
      </c>
      <c r="J82" s="77"/>
      <c r="K82" s="77">
        <f t="shared" si="11"/>
        <v>80</v>
      </c>
    </row>
    <row r="83" spans="1:11" x14ac:dyDescent="0.2">
      <c r="A83" s="82">
        <v>5512</v>
      </c>
      <c r="B83" s="82">
        <v>2324</v>
      </c>
      <c r="C83" s="76" t="s">
        <v>306</v>
      </c>
      <c r="D83" s="77"/>
      <c r="E83" s="88"/>
      <c r="F83" s="77">
        <v>0</v>
      </c>
      <c r="G83" s="89">
        <v>2</v>
      </c>
      <c r="H83" s="77">
        <f t="shared" si="10"/>
        <v>2</v>
      </c>
      <c r="I83" s="89">
        <v>2</v>
      </c>
      <c r="J83" s="77"/>
      <c r="K83" s="77">
        <f t="shared" si="11"/>
        <v>2</v>
      </c>
    </row>
    <row r="84" spans="1:11" x14ac:dyDescent="0.2">
      <c r="A84" s="82">
        <v>6171</v>
      </c>
      <c r="B84" s="82">
        <v>2111</v>
      </c>
      <c r="C84" s="76" t="s">
        <v>296</v>
      </c>
      <c r="D84" s="77"/>
      <c r="E84" s="88"/>
      <c r="F84" s="77">
        <v>0</v>
      </c>
      <c r="G84" s="89">
        <v>11</v>
      </c>
      <c r="H84" s="77">
        <f t="shared" si="10"/>
        <v>11</v>
      </c>
      <c r="I84" s="89">
        <v>11</v>
      </c>
      <c r="J84" s="77"/>
      <c r="K84" s="77">
        <f t="shared" si="11"/>
        <v>11</v>
      </c>
    </row>
    <row r="85" spans="1:11" x14ac:dyDescent="0.2">
      <c r="A85" s="82">
        <v>6171</v>
      </c>
      <c r="B85" s="82">
        <v>2119</v>
      </c>
      <c r="C85" s="76" t="s">
        <v>163</v>
      </c>
      <c r="D85" s="77">
        <v>27</v>
      </c>
      <c r="E85" s="88">
        <v>27</v>
      </c>
      <c r="F85" s="77">
        <f t="shared" si="7"/>
        <v>27</v>
      </c>
      <c r="G85" s="89"/>
      <c r="H85" s="77">
        <f t="shared" si="10"/>
        <v>27</v>
      </c>
      <c r="I85" s="89">
        <v>27</v>
      </c>
      <c r="J85" s="77"/>
      <c r="K85" s="77">
        <f t="shared" si="11"/>
        <v>27</v>
      </c>
    </row>
    <row r="86" spans="1:11" x14ac:dyDescent="0.2">
      <c r="A86" s="82">
        <v>6171</v>
      </c>
      <c r="B86" s="82">
        <v>2212</v>
      </c>
      <c r="C86" s="76" t="s">
        <v>43</v>
      </c>
      <c r="D86" s="77">
        <v>11</v>
      </c>
      <c r="E86" s="88">
        <v>21</v>
      </c>
      <c r="F86" s="77">
        <f t="shared" si="7"/>
        <v>21</v>
      </c>
      <c r="G86" s="89"/>
      <c r="H86" s="77">
        <f t="shared" si="10"/>
        <v>21</v>
      </c>
      <c r="I86" s="89">
        <v>21</v>
      </c>
      <c r="J86" s="77"/>
      <c r="K86" s="77">
        <f t="shared" si="11"/>
        <v>21</v>
      </c>
    </row>
    <row r="87" spans="1:11" x14ac:dyDescent="0.2">
      <c r="A87" s="82">
        <v>6171</v>
      </c>
      <c r="B87" s="82">
        <v>2310</v>
      </c>
      <c r="C87" s="76" t="s">
        <v>7</v>
      </c>
      <c r="D87" s="77">
        <v>2</v>
      </c>
      <c r="E87" s="88">
        <v>2</v>
      </c>
      <c r="F87" s="77">
        <f t="shared" si="7"/>
        <v>2</v>
      </c>
      <c r="G87" s="89"/>
      <c r="H87" s="77">
        <f t="shared" si="10"/>
        <v>2</v>
      </c>
      <c r="I87" s="89">
        <v>2</v>
      </c>
      <c r="J87" s="77"/>
      <c r="K87" s="77">
        <f t="shared" si="11"/>
        <v>2</v>
      </c>
    </row>
    <row r="88" spans="1:11" ht="14.25" customHeight="1" x14ac:dyDescent="0.2">
      <c r="A88" s="82">
        <v>6171</v>
      </c>
      <c r="B88" s="82">
        <v>2111</v>
      </c>
      <c r="C88" s="106" t="s">
        <v>156</v>
      </c>
      <c r="D88" s="77">
        <v>100</v>
      </c>
      <c r="E88" s="88">
        <v>100</v>
      </c>
      <c r="F88" s="77">
        <f t="shared" si="7"/>
        <v>100</v>
      </c>
      <c r="G88" s="89"/>
      <c r="H88" s="77">
        <f t="shared" si="10"/>
        <v>100</v>
      </c>
      <c r="I88" s="89">
        <v>100</v>
      </c>
      <c r="J88" s="77"/>
      <c r="K88" s="77">
        <f t="shared" si="11"/>
        <v>100</v>
      </c>
    </row>
    <row r="89" spans="1:11" ht="14.25" customHeight="1" x14ac:dyDescent="0.2">
      <c r="A89" s="82">
        <v>6171</v>
      </c>
      <c r="B89" s="82">
        <v>2111</v>
      </c>
      <c r="C89" s="76" t="s">
        <v>233</v>
      </c>
      <c r="D89" s="77"/>
      <c r="E89" s="88">
        <v>44</v>
      </c>
      <c r="F89" s="77">
        <f t="shared" si="7"/>
        <v>44</v>
      </c>
      <c r="G89" s="89"/>
      <c r="H89" s="77">
        <f t="shared" si="10"/>
        <v>44</v>
      </c>
      <c r="I89" s="89">
        <v>44</v>
      </c>
      <c r="J89" s="77"/>
      <c r="K89" s="77">
        <f t="shared" si="11"/>
        <v>44</v>
      </c>
    </row>
    <row r="90" spans="1:11" x14ac:dyDescent="0.2">
      <c r="A90" s="82">
        <v>6171</v>
      </c>
      <c r="B90" s="82">
        <v>2111</v>
      </c>
      <c r="C90" s="76" t="s">
        <v>84</v>
      </c>
      <c r="D90" s="77">
        <v>0</v>
      </c>
      <c r="E90" s="88">
        <v>0</v>
      </c>
      <c r="F90" s="77">
        <f t="shared" si="7"/>
        <v>0</v>
      </c>
      <c r="G90" s="89"/>
      <c r="H90" s="77">
        <f t="shared" si="10"/>
        <v>0</v>
      </c>
      <c r="I90" s="89">
        <v>0</v>
      </c>
      <c r="J90" s="77"/>
      <c r="K90" s="77">
        <f t="shared" si="11"/>
        <v>0</v>
      </c>
    </row>
    <row r="91" spans="1:11" x14ac:dyDescent="0.2">
      <c r="A91" s="82">
        <v>6171</v>
      </c>
      <c r="B91" s="82">
        <v>2324</v>
      </c>
      <c r="C91" s="76" t="s">
        <v>265</v>
      </c>
      <c r="D91" s="77"/>
      <c r="E91" s="88">
        <v>19</v>
      </c>
      <c r="F91" s="77">
        <f t="shared" si="7"/>
        <v>19</v>
      </c>
      <c r="G91" s="89">
        <v>26</v>
      </c>
      <c r="H91" s="77">
        <f t="shared" si="10"/>
        <v>45</v>
      </c>
      <c r="I91" s="89">
        <v>45</v>
      </c>
      <c r="J91" s="77"/>
      <c r="K91" s="77">
        <f t="shared" si="11"/>
        <v>45</v>
      </c>
    </row>
    <row r="92" spans="1:11" x14ac:dyDescent="0.2">
      <c r="A92" s="38">
        <v>6171</v>
      </c>
      <c r="B92" s="38">
        <v>2324</v>
      </c>
      <c r="C92" s="83" t="s">
        <v>307</v>
      </c>
      <c r="D92" s="77"/>
      <c r="E92" s="77"/>
      <c r="F92" s="98">
        <v>0</v>
      </c>
      <c r="G92" s="15">
        <v>5</v>
      </c>
      <c r="H92" s="77">
        <f t="shared" si="10"/>
        <v>5</v>
      </c>
      <c r="I92" s="15">
        <v>5</v>
      </c>
      <c r="J92" s="77"/>
      <c r="K92" s="77">
        <f t="shared" si="11"/>
        <v>5</v>
      </c>
    </row>
    <row r="93" spans="1:11" x14ac:dyDescent="0.2">
      <c r="A93" s="82">
        <v>6171</v>
      </c>
      <c r="B93" s="82">
        <v>2324</v>
      </c>
      <c r="C93" s="76" t="s">
        <v>266</v>
      </c>
      <c r="D93" s="77"/>
      <c r="E93" s="88">
        <v>1</v>
      </c>
      <c r="F93" s="77">
        <f>SUM(E93:E93)</f>
        <v>1</v>
      </c>
      <c r="G93" s="89"/>
      <c r="H93" s="77">
        <f t="shared" si="10"/>
        <v>1</v>
      </c>
      <c r="I93" s="89">
        <v>1</v>
      </c>
      <c r="J93" s="77">
        <v>23</v>
      </c>
      <c r="K93" s="77">
        <f t="shared" si="11"/>
        <v>24</v>
      </c>
    </row>
    <row r="94" spans="1:11" ht="15" customHeight="1" x14ac:dyDescent="0.2">
      <c r="A94" s="82">
        <v>6171</v>
      </c>
      <c r="B94" s="82">
        <v>2329</v>
      </c>
      <c r="C94" s="76" t="s">
        <v>2</v>
      </c>
      <c r="D94" s="77">
        <v>2</v>
      </c>
      <c r="E94" s="88">
        <v>22</v>
      </c>
      <c r="F94" s="77">
        <f t="shared" si="7"/>
        <v>22</v>
      </c>
      <c r="G94" s="89">
        <v>5</v>
      </c>
      <c r="H94" s="77">
        <f t="shared" si="10"/>
        <v>27</v>
      </c>
      <c r="I94" s="89">
        <v>27</v>
      </c>
      <c r="J94" s="77"/>
      <c r="K94" s="77">
        <f t="shared" si="11"/>
        <v>27</v>
      </c>
    </row>
    <row r="95" spans="1:11" x14ac:dyDescent="0.2">
      <c r="A95" s="82">
        <v>6310</v>
      </c>
      <c r="B95" s="82">
        <v>2141</v>
      </c>
      <c r="C95" s="76" t="s">
        <v>123</v>
      </c>
      <c r="D95" s="77">
        <v>20</v>
      </c>
      <c r="E95" s="88">
        <v>20</v>
      </c>
      <c r="F95" s="77">
        <f t="shared" si="7"/>
        <v>20</v>
      </c>
      <c r="G95" s="89"/>
      <c r="H95" s="77">
        <f t="shared" si="10"/>
        <v>20</v>
      </c>
      <c r="I95" s="89">
        <v>20</v>
      </c>
      <c r="J95" s="77"/>
      <c r="K95" s="77">
        <f t="shared" si="11"/>
        <v>20</v>
      </c>
    </row>
    <row r="96" spans="1:11" x14ac:dyDescent="0.2">
      <c r="A96" s="99">
        <v>6310</v>
      </c>
      <c r="B96" s="99">
        <v>2142</v>
      </c>
      <c r="C96" s="100" t="s">
        <v>17</v>
      </c>
      <c r="D96" s="80">
        <v>0</v>
      </c>
      <c r="E96" s="88">
        <v>0</v>
      </c>
      <c r="F96" s="80">
        <f t="shared" si="7"/>
        <v>0</v>
      </c>
      <c r="G96" s="101">
        <v>120</v>
      </c>
      <c r="H96" s="80">
        <f t="shared" si="10"/>
        <v>120</v>
      </c>
      <c r="I96" s="101">
        <v>120</v>
      </c>
      <c r="J96" s="80"/>
      <c r="K96" s="80">
        <f t="shared" si="11"/>
        <v>120</v>
      </c>
    </row>
    <row r="97" spans="1:11" x14ac:dyDescent="0.2">
      <c r="A97" s="45" t="s">
        <v>90</v>
      </c>
      <c r="B97" s="40"/>
      <c r="C97" s="61" t="s">
        <v>91</v>
      </c>
      <c r="D97" s="48"/>
      <c r="E97" s="36"/>
      <c r="F97" s="36"/>
      <c r="G97" s="36"/>
      <c r="H97" s="48"/>
      <c r="I97" s="48"/>
      <c r="J97" s="81"/>
      <c r="K97" s="81"/>
    </row>
    <row r="98" spans="1:11" x14ac:dyDescent="0.2">
      <c r="A98" s="102">
        <v>3639</v>
      </c>
      <c r="B98" s="102">
        <v>3111</v>
      </c>
      <c r="C98" s="103" t="s">
        <v>142</v>
      </c>
      <c r="D98" s="78">
        <v>10</v>
      </c>
      <c r="E98" s="88">
        <v>10</v>
      </c>
      <c r="F98" s="78">
        <f>SUM(E98:E98)</f>
        <v>10</v>
      </c>
      <c r="G98" s="87">
        <v>54</v>
      </c>
      <c r="H98" s="78">
        <f>SUM(F98:G98)</f>
        <v>64</v>
      </c>
      <c r="I98" s="87">
        <v>52</v>
      </c>
      <c r="J98" s="78"/>
      <c r="K98" s="78">
        <f>SUM(I98:J98)</f>
        <v>52</v>
      </c>
    </row>
    <row r="99" spans="1:11" s="9" customFormat="1" x14ac:dyDescent="0.2">
      <c r="A99" s="46"/>
      <c r="B99" s="47"/>
      <c r="C99" s="63"/>
      <c r="D99" s="19">
        <f t="shared" ref="D99:K99" si="12">SUM(D7:D98)</f>
        <v>136199</v>
      </c>
      <c r="E99" s="50">
        <f t="shared" si="12"/>
        <v>139697</v>
      </c>
      <c r="F99" s="19">
        <f t="shared" si="12"/>
        <v>139697</v>
      </c>
      <c r="G99" s="54">
        <f t="shared" si="12"/>
        <v>35105.5</v>
      </c>
      <c r="H99" s="19">
        <f t="shared" si="12"/>
        <v>174802.5</v>
      </c>
      <c r="I99" s="54">
        <f t="shared" si="12"/>
        <v>175232</v>
      </c>
      <c r="J99" s="19">
        <f t="shared" si="12"/>
        <v>1191.4000000000001</v>
      </c>
      <c r="K99" s="19">
        <f t="shared" si="12"/>
        <v>176423.4</v>
      </c>
    </row>
    <row r="100" spans="1:11" x14ac:dyDescent="0.2">
      <c r="D100" s="170" t="s">
        <v>168</v>
      </c>
      <c r="E100" s="170" t="s">
        <v>168</v>
      </c>
      <c r="F100" s="170" t="s">
        <v>168</v>
      </c>
      <c r="G100" s="170"/>
      <c r="H100" s="170" t="s">
        <v>168</v>
      </c>
      <c r="I100" s="170" t="s">
        <v>168</v>
      </c>
      <c r="J100" s="172">
        <v>1191.4000000000001</v>
      </c>
      <c r="K100" s="170" t="s">
        <v>168</v>
      </c>
    </row>
    <row r="101" spans="1:11" x14ac:dyDescent="0.2">
      <c r="D101" s="171">
        <v>136199</v>
      </c>
      <c r="E101" s="171">
        <v>139697</v>
      </c>
      <c r="F101" s="171">
        <v>139697</v>
      </c>
      <c r="G101" s="171"/>
      <c r="H101" s="171">
        <f>SUM(F99:G99)</f>
        <v>174802.5</v>
      </c>
      <c r="I101" s="171">
        <v>175232</v>
      </c>
      <c r="J101" s="171"/>
      <c r="K101" s="171">
        <f>SUM(I99:J99)</f>
        <v>176423.4</v>
      </c>
    </row>
    <row r="103" spans="1:11" x14ac:dyDescent="0.2">
      <c r="H103" s="105"/>
      <c r="J103" s="105"/>
      <c r="K103" s="105"/>
    </row>
    <row r="104" spans="1:11" x14ac:dyDescent="0.2">
      <c r="H104" s="104"/>
      <c r="J104" s="104"/>
      <c r="K104" s="104"/>
    </row>
    <row r="122" spans="3:3" x14ac:dyDescent="0.2">
      <c r="C122" s="64"/>
    </row>
  </sheetData>
  <phoneticPr fontId="2" type="noConversion"/>
  <pageMargins left="0.51181102362204722" right="0.39370078740157483" top="0.98425196850393704" bottom="0.47244094488188981" header="0.51181102362204722" footer="0.86614173228346458"/>
  <pageSetup paperSize="9" scale="94" fitToHeight="3" orientation="landscape" r:id="rId1"/>
  <headerFooter alignWithMargins="0"/>
  <rowBreaks count="2" manualBreakCount="2">
    <brk id="35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2"/>
  <sheetViews>
    <sheetView view="pageBreakPreview" zoomScale="110" zoomScaleNormal="100" zoomScaleSheetLayoutView="110" workbookViewId="0"/>
  </sheetViews>
  <sheetFormatPr defaultRowHeight="12.75" x14ac:dyDescent="0.2"/>
  <cols>
    <col min="1" max="1" width="5.140625" style="2" customWidth="1"/>
    <col min="2" max="2" width="58" style="14" customWidth="1"/>
    <col min="3" max="7" width="12.28515625" style="2" customWidth="1"/>
    <col min="8" max="8" width="11.28515625" style="2" customWidth="1"/>
    <col min="9" max="9" width="12.28515625" style="2" customWidth="1"/>
    <col min="10" max="16384" width="9.140625" style="2"/>
  </cols>
  <sheetData>
    <row r="1" spans="1:10" s="163" customFormat="1" ht="15.75" x14ac:dyDescent="0.25">
      <c r="A1" s="162" t="s">
        <v>206</v>
      </c>
      <c r="B1" s="169"/>
    </row>
    <row r="2" spans="1:10" x14ac:dyDescent="0.2">
      <c r="A2" s="65"/>
      <c r="B2" s="11"/>
    </row>
    <row r="3" spans="1:10" x14ac:dyDescent="0.2">
      <c r="A3" s="65"/>
      <c r="B3" s="11"/>
      <c r="C3" s="33"/>
      <c r="D3" s="33"/>
      <c r="E3" s="33"/>
      <c r="F3" s="33"/>
      <c r="G3" s="33"/>
      <c r="H3" s="33"/>
      <c r="I3" s="33"/>
    </row>
    <row r="4" spans="1:10" ht="12.75" customHeight="1" x14ac:dyDescent="0.2">
      <c r="A4" s="108" t="s">
        <v>92</v>
      </c>
      <c r="C4" s="67" t="s">
        <v>174</v>
      </c>
      <c r="D4" s="67" t="s">
        <v>174</v>
      </c>
      <c r="E4" s="67" t="s">
        <v>174</v>
      </c>
      <c r="F4" s="67" t="s">
        <v>174</v>
      </c>
      <c r="G4" s="67" t="s">
        <v>174</v>
      </c>
      <c r="H4" s="67" t="s">
        <v>174</v>
      </c>
      <c r="I4" s="67" t="s">
        <v>174</v>
      </c>
    </row>
    <row r="5" spans="1:10" s="13" customFormat="1" ht="57" customHeight="1" x14ac:dyDescent="0.2">
      <c r="A5" s="109" t="s">
        <v>93</v>
      </c>
      <c r="B5" s="110" t="s">
        <v>128</v>
      </c>
      <c r="C5" s="71" t="s">
        <v>321</v>
      </c>
      <c r="D5" s="71" t="s">
        <v>319</v>
      </c>
      <c r="E5" s="71" t="s">
        <v>288</v>
      </c>
      <c r="F5" s="72" t="s">
        <v>329</v>
      </c>
      <c r="G5" s="72" t="s">
        <v>349</v>
      </c>
      <c r="H5" s="71" t="s">
        <v>350</v>
      </c>
      <c r="I5" s="72" t="s">
        <v>351</v>
      </c>
    </row>
    <row r="6" spans="1:10" ht="12.75" customHeight="1" x14ac:dyDescent="0.2"/>
    <row r="7" spans="1:10" s="9" customFormat="1" x14ac:dyDescent="0.2">
      <c r="A7" s="111">
        <v>1037</v>
      </c>
      <c r="B7" s="112" t="s">
        <v>94</v>
      </c>
      <c r="C7" s="113">
        <f t="shared" ref="C7:I7" si="0">SUM(C8:C8)</f>
        <v>2144</v>
      </c>
      <c r="D7" s="113">
        <f t="shared" si="0"/>
        <v>2144</v>
      </c>
      <c r="E7" s="113">
        <f t="shared" si="0"/>
        <v>2144</v>
      </c>
      <c r="F7" s="113">
        <f t="shared" si="0"/>
        <v>2144</v>
      </c>
      <c r="G7" s="113">
        <f t="shared" si="0"/>
        <v>2300</v>
      </c>
      <c r="H7" s="113">
        <f t="shared" si="0"/>
        <v>200</v>
      </c>
      <c r="I7" s="113">
        <f t="shared" si="0"/>
        <v>2500</v>
      </c>
      <c r="J7" s="2"/>
    </row>
    <row r="8" spans="1:10" ht="23.25" customHeight="1" x14ac:dyDescent="0.2">
      <c r="A8" s="38"/>
      <c r="B8" s="114" t="s">
        <v>27</v>
      </c>
      <c r="C8" s="77">
        <v>2144</v>
      </c>
      <c r="D8" s="77">
        <v>2144</v>
      </c>
      <c r="E8" s="77">
        <f>SUM(D8:D8)</f>
        <v>2144</v>
      </c>
      <c r="F8" s="77">
        <f>SUM(E8:E8)</f>
        <v>2144</v>
      </c>
      <c r="G8" s="77">
        <v>2300</v>
      </c>
      <c r="H8" s="77">
        <v>200</v>
      </c>
      <c r="I8" s="77">
        <f>SUM(G8:H8)</f>
        <v>2500</v>
      </c>
    </row>
    <row r="9" spans="1:10" x14ac:dyDescent="0.2">
      <c r="A9" s="3"/>
    </row>
    <row r="10" spans="1:10" s="9" customFormat="1" x14ac:dyDescent="0.2">
      <c r="A10" s="111">
        <v>2143</v>
      </c>
      <c r="B10" s="112" t="s">
        <v>138</v>
      </c>
      <c r="C10" s="113">
        <f t="shared" ref="C10:I10" si="1">SUM(C11:C12)</f>
        <v>1697</v>
      </c>
      <c r="D10" s="113">
        <f t="shared" si="1"/>
        <v>407</v>
      </c>
      <c r="E10" s="113">
        <f t="shared" si="1"/>
        <v>407</v>
      </c>
      <c r="F10" s="113">
        <f t="shared" si="1"/>
        <v>407</v>
      </c>
      <c r="G10" s="113">
        <f>SUM(G11:G12)</f>
        <v>557</v>
      </c>
      <c r="H10" s="113">
        <f t="shared" si="1"/>
        <v>0</v>
      </c>
      <c r="I10" s="113">
        <f t="shared" si="1"/>
        <v>557</v>
      </c>
      <c r="J10" s="2"/>
    </row>
    <row r="11" spans="1:10" s="34" customFormat="1" x14ac:dyDescent="0.2">
      <c r="A11" s="115"/>
      <c r="B11" s="116" t="s">
        <v>218</v>
      </c>
      <c r="C11" s="107">
        <v>1365</v>
      </c>
      <c r="D11" s="107">
        <v>0</v>
      </c>
      <c r="E11" s="77">
        <f>SUM(D11:D11)</f>
        <v>0</v>
      </c>
      <c r="F11" s="77">
        <f>SUM(E11:E11)</f>
        <v>0</v>
      </c>
      <c r="G11" s="77">
        <v>0</v>
      </c>
      <c r="H11" s="77"/>
      <c r="I11" s="77">
        <f>SUM(G11:H11)</f>
        <v>0</v>
      </c>
      <c r="J11" s="13"/>
    </row>
    <row r="12" spans="1:10" s="13" customFormat="1" x14ac:dyDescent="0.2">
      <c r="A12" s="117"/>
      <c r="B12" s="118" t="s">
        <v>4</v>
      </c>
      <c r="C12" s="77">
        <v>332</v>
      </c>
      <c r="D12" s="77">
        <v>407</v>
      </c>
      <c r="E12" s="77">
        <f>SUM(D12:D12)</f>
        <v>407</v>
      </c>
      <c r="F12" s="77">
        <f>SUM(E12:E12)</f>
        <v>407</v>
      </c>
      <c r="G12" s="77">
        <v>557</v>
      </c>
      <c r="H12" s="77"/>
      <c r="I12" s="77">
        <f>SUM(G12:H12)</f>
        <v>557</v>
      </c>
    </row>
    <row r="13" spans="1:10" x14ac:dyDescent="0.2">
      <c r="A13" s="59"/>
      <c r="B13" s="119"/>
    </row>
    <row r="14" spans="1:10" s="9" customFormat="1" x14ac:dyDescent="0.2">
      <c r="A14" s="120">
        <v>2212</v>
      </c>
      <c r="B14" s="112" t="s">
        <v>95</v>
      </c>
      <c r="C14" s="113">
        <f t="shared" ref="C14:I14" si="2">SUM(C15:C19)</f>
        <v>515</v>
      </c>
      <c r="D14" s="113">
        <f t="shared" si="2"/>
        <v>1665</v>
      </c>
      <c r="E14" s="113">
        <f t="shared" si="2"/>
        <v>1665</v>
      </c>
      <c r="F14" s="113">
        <f t="shared" si="2"/>
        <v>1665</v>
      </c>
      <c r="G14" s="113">
        <f t="shared" si="2"/>
        <v>1585</v>
      </c>
      <c r="H14" s="113">
        <f t="shared" si="2"/>
        <v>0</v>
      </c>
      <c r="I14" s="113">
        <f t="shared" si="2"/>
        <v>1585</v>
      </c>
      <c r="J14" s="2"/>
    </row>
    <row r="15" spans="1:10" x14ac:dyDescent="0.2">
      <c r="A15" s="121"/>
      <c r="B15" s="122" t="s">
        <v>280</v>
      </c>
      <c r="C15" s="77">
        <v>500</v>
      </c>
      <c r="D15" s="77">
        <v>500</v>
      </c>
      <c r="E15" s="77">
        <f t="shared" ref="E15:F19" si="3">SUM(D15:D15)</f>
        <v>500</v>
      </c>
      <c r="F15" s="77">
        <f t="shared" si="3"/>
        <v>500</v>
      </c>
      <c r="G15" s="77">
        <v>500</v>
      </c>
      <c r="H15" s="77"/>
      <c r="I15" s="77">
        <f>SUM(G15:H15)</f>
        <v>500</v>
      </c>
    </row>
    <row r="16" spans="1:10" x14ac:dyDescent="0.2">
      <c r="A16" s="121"/>
      <c r="B16" s="122" t="s">
        <v>248</v>
      </c>
      <c r="C16" s="77"/>
      <c r="D16" s="77">
        <v>150</v>
      </c>
      <c r="E16" s="77">
        <f t="shared" si="3"/>
        <v>150</v>
      </c>
      <c r="F16" s="77">
        <f t="shared" si="3"/>
        <v>150</v>
      </c>
      <c r="G16" s="77">
        <v>70</v>
      </c>
      <c r="H16" s="77"/>
      <c r="I16" s="77">
        <f>SUM(G16:H16)</f>
        <v>70</v>
      </c>
    </row>
    <row r="17" spans="1:10" x14ac:dyDescent="0.2">
      <c r="A17" s="121"/>
      <c r="B17" s="122" t="s">
        <v>249</v>
      </c>
      <c r="C17" s="77"/>
      <c r="D17" s="77">
        <v>1000</v>
      </c>
      <c r="E17" s="77">
        <f t="shared" si="3"/>
        <v>1000</v>
      </c>
      <c r="F17" s="77">
        <f t="shared" si="3"/>
        <v>1000</v>
      </c>
      <c r="G17" s="77">
        <v>1000</v>
      </c>
      <c r="H17" s="77"/>
      <c r="I17" s="77">
        <f>SUM(G17:H17)</f>
        <v>1000</v>
      </c>
    </row>
    <row r="18" spans="1:10" x14ac:dyDescent="0.2">
      <c r="A18" s="121"/>
      <c r="B18" s="122" t="s">
        <v>219</v>
      </c>
      <c r="C18" s="77">
        <v>0</v>
      </c>
      <c r="D18" s="77">
        <v>0</v>
      </c>
      <c r="E18" s="77">
        <f t="shared" si="3"/>
        <v>0</v>
      </c>
      <c r="F18" s="77">
        <f t="shared" si="3"/>
        <v>0</v>
      </c>
      <c r="G18" s="77">
        <v>0</v>
      </c>
      <c r="H18" s="77"/>
      <c r="I18" s="77">
        <f>SUM(G18:H18)</f>
        <v>0</v>
      </c>
    </row>
    <row r="19" spans="1:10" x14ac:dyDescent="0.2">
      <c r="A19" s="121"/>
      <c r="B19" s="114" t="s">
        <v>68</v>
      </c>
      <c r="C19" s="77">
        <v>15</v>
      </c>
      <c r="D19" s="77">
        <v>15</v>
      </c>
      <c r="E19" s="77">
        <f t="shared" si="3"/>
        <v>15</v>
      </c>
      <c r="F19" s="77">
        <f t="shared" si="3"/>
        <v>15</v>
      </c>
      <c r="G19" s="77">
        <v>15</v>
      </c>
      <c r="H19" s="77"/>
      <c r="I19" s="77">
        <f>SUM(G19:H19)</f>
        <v>15</v>
      </c>
    </row>
    <row r="20" spans="1:10" x14ac:dyDescent="0.2">
      <c r="A20" s="10"/>
      <c r="B20" s="123"/>
    </row>
    <row r="21" spans="1:10" x14ac:dyDescent="0.2">
      <c r="A21" s="111">
        <v>2219</v>
      </c>
      <c r="B21" s="112" t="s">
        <v>96</v>
      </c>
      <c r="C21" s="113">
        <f t="shared" ref="C21:I21" si="4">SUM(C22:C28)</f>
        <v>419</v>
      </c>
      <c r="D21" s="113">
        <f t="shared" si="4"/>
        <v>6961</v>
      </c>
      <c r="E21" s="113">
        <f t="shared" si="4"/>
        <v>6961</v>
      </c>
      <c r="F21" s="113">
        <f t="shared" si="4"/>
        <v>6961</v>
      </c>
      <c r="G21" s="113">
        <f t="shared" si="4"/>
        <v>7481</v>
      </c>
      <c r="H21" s="113">
        <f t="shared" si="4"/>
        <v>-107</v>
      </c>
      <c r="I21" s="113">
        <f t="shared" si="4"/>
        <v>7374</v>
      </c>
    </row>
    <row r="22" spans="1:10" ht="25.5" x14ac:dyDescent="0.2">
      <c r="A22" s="124"/>
      <c r="B22" s="114" t="s">
        <v>10</v>
      </c>
      <c r="C22" s="77">
        <v>400</v>
      </c>
      <c r="D22" s="107">
        <v>400</v>
      </c>
      <c r="E22" s="77">
        <f t="shared" ref="E22:E28" si="5">SUM(D22:D22)</f>
        <v>400</v>
      </c>
      <c r="F22" s="77">
        <f t="shared" ref="F22:F28" si="6">SUM(E22:E22)</f>
        <v>400</v>
      </c>
      <c r="G22" s="77">
        <v>400</v>
      </c>
      <c r="H22" s="77"/>
      <c r="I22" s="77">
        <f>SUM(G22:H22)</f>
        <v>400</v>
      </c>
    </row>
    <row r="23" spans="1:10" ht="13.5" customHeight="1" x14ac:dyDescent="0.2">
      <c r="A23" s="124"/>
      <c r="B23" s="114" t="s">
        <v>271</v>
      </c>
      <c r="C23" s="77"/>
      <c r="D23" s="107">
        <v>2615</v>
      </c>
      <c r="E23" s="77">
        <f t="shared" si="5"/>
        <v>2615</v>
      </c>
      <c r="F23" s="77">
        <f t="shared" si="6"/>
        <v>2615</v>
      </c>
      <c r="G23" s="77">
        <v>2615</v>
      </c>
      <c r="H23" s="77"/>
      <c r="I23" s="77">
        <f t="shared" ref="I23:I28" si="7">SUM(G23:H23)</f>
        <v>2615</v>
      </c>
    </row>
    <row r="24" spans="1:10" ht="13.5" customHeight="1" x14ac:dyDescent="0.2">
      <c r="A24" s="124"/>
      <c r="B24" s="114" t="s">
        <v>251</v>
      </c>
      <c r="C24" s="77"/>
      <c r="D24" s="107">
        <v>1328</v>
      </c>
      <c r="E24" s="77">
        <f t="shared" si="5"/>
        <v>1328</v>
      </c>
      <c r="F24" s="77">
        <f t="shared" si="6"/>
        <v>1328</v>
      </c>
      <c r="G24" s="77">
        <v>1328</v>
      </c>
      <c r="H24" s="77">
        <v>-11</v>
      </c>
      <c r="I24" s="77">
        <f t="shared" si="7"/>
        <v>1317</v>
      </c>
    </row>
    <row r="25" spans="1:10" ht="13.5" customHeight="1" x14ac:dyDescent="0.2">
      <c r="A25" s="124"/>
      <c r="B25" s="114" t="s">
        <v>281</v>
      </c>
      <c r="C25" s="77"/>
      <c r="D25" s="107">
        <v>1300</v>
      </c>
      <c r="E25" s="77">
        <f t="shared" si="5"/>
        <v>1300</v>
      </c>
      <c r="F25" s="77">
        <f t="shared" si="6"/>
        <v>1300</v>
      </c>
      <c r="G25" s="77">
        <v>1500</v>
      </c>
      <c r="H25" s="77">
        <v>-40</v>
      </c>
      <c r="I25" s="77">
        <f t="shared" si="7"/>
        <v>1460</v>
      </c>
    </row>
    <row r="26" spans="1:10" ht="13.5" customHeight="1" x14ac:dyDescent="0.2">
      <c r="A26" s="124"/>
      <c r="B26" s="114" t="s">
        <v>284</v>
      </c>
      <c r="C26" s="77"/>
      <c r="D26" s="107">
        <v>700</v>
      </c>
      <c r="E26" s="77">
        <f t="shared" si="5"/>
        <v>700</v>
      </c>
      <c r="F26" s="77">
        <f t="shared" si="6"/>
        <v>700</v>
      </c>
      <c r="G26" s="77">
        <v>700</v>
      </c>
      <c r="H26" s="77">
        <v>-56</v>
      </c>
      <c r="I26" s="77">
        <f t="shared" si="7"/>
        <v>644</v>
      </c>
    </row>
    <row r="27" spans="1:10" ht="13.5" customHeight="1" x14ac:dyDescent="0.2">
      <c r="A27" s="124"/>
      <c r="B27" s="114" t="s">
        <v>250</v>
      </c>
      <c r="C27" s="77"/>
      <c r="D27" s="107">
        <v>599</v>
      </c>
      <c r="E27" s="77">
        <f t="shared" si="5"/>
        <v>599</v>
      </c>
      <c r="F27" s="77">
        <f t="shared" si="6"/>
        <v>599</v>
      </c>
      <c r="G27" s="77">
        <v>919</v>
      </c>
      <c r="H27" s="77"/>
      <c r="I27" s="77">
        <f t="shared" si="7"/>
        <v>919</v>
      </c>
    </row>
    <row r="28" spans="1:10" x14ac:dyDescent="0.2">
      <c r="A28" s="124"/>
      <c r="B28" s="114" t="s">
        <v>169</v>
      </c>
      <c r="C28" s="77">
        <v>19</v>
      </c>
      <c r="D28" s="77">
        <v>19</v>
      </c>
      <c r="E28" s="77">
        <f t="shared" si="5"/>
        <v>19</v>
      </c>
      <c r="F28" s="77">
        <f t="shared" si="6"/>
        <v>19</v>
      </c>
      <c r="G28" s="77">
        <v>19</v>
      </c>
      <c r="H28" s="77"/>
      <c r="I28" s="77">
        <f t="shared" si="7"/>
        <v>19</v>
      </c>
    </row>
    <row r="30" spans="1:10" s="9" customFormat="1" x14ac:dyDescent="0.2">
      <c r="A30" s="111">
        <v>2221</v>
      </c>
      <c r="B30" s="112" t="s">
        <v>97</v>
      </c>
      <c r="C30" s="113">
        <f>SUM(C31:C33)</f>
        <v>455</v>
      </c>
      <c r="D30" s="113">
        <f>SUM(D31:D33)</f>
        <v>730</v>
      </c>
      <c r="E30" s="113">
        <f>SUM(E31:E33)</f>
        <v>730</v>
      </c>
      <c r="F30" s="113">
        <f>SUM(F31:F34)</f>
        <v>730</v>
      </c>
      <c r="G30" s="113">
        <f>SUM(G31:G34)</f>
        <v>799</v>
      </c>
      <c r="H30" s="113">
        <f>SUM(H31:H34)</f>
        <v>0</v>
      </c>
      <c r="I30" s="113">
        <f>SUM(I31:I34)</f>
        <v>799</v>
      </c>
      <c r="J30" s="2"/>
    </row>
    <row r="31" spans="1:10" s="34" customFormat="1" x14ac:dyDescent="0.2">
      <c r="A31" s="115"/>
      <c r="B31" s="116" t="s">
        <v>252</v>
      </c>
      <c r="C31" s="125"/>
      <c r="D31" s="107">
        <v>25</v>
      </c>
      <c r="E31" s="77">
        <f t="shared" ref="E31:F33" si="8">SUM(D31:D31)</f>
        <v>25</v>
      </c>
      <c r="F31" s="77">
        <f t="shared" si="8"/>
        <v>25</v>
      </c>
      <c r="G31" s="77">
        <v>25</v>
      </c>
      <c r="H31" s="77"/>
      <c r="I31" s="77">
        <f>SUM(G31:H31)</f>
        <v>25</v>
      </c>
      <c r="J31" s="13"/>
    </row>
    <row r="32" spans="1:10" s="34" customFormat="1" x14ac:dyDescent="0.2">
      <c r="A32" s="115"/>
      <c r="B32" s="116" t="s">
        <v>253</v>
      </c>
      <c r="C32" s="125"/>
      <c r="D32" s="107">
        <v>250</v>
      </c>
      <c r="E32" s="77">
        <f t="shared" si="8"/>
        <v>250</v>
      </c>
      <c r="F32" s="77">
        <f t="shared" si="8"/>
        <v>250</v>
      </c>
      <c r="G32" s="77">
        <v>360</v>
      </c>
      <c r="H32" s="77"/>
      <c r="I32" s="77">
        <f>SUM(G32:H32)</f>
        <v>360</v>
      </c>
      <c r="J32" s="13"/>
    </row>
    <row r="33" spans="1:10" s="9" customFormat="1" x14ac:dyDescent="0.2">
      <c r="A33" s="126"/>
      <c r="B33" s="127" t="s">
        <v>185</v>
      </c>
      <c r="C33" s="77">
        <v>455</v>
      </c>
      <c r="D33" s="77">
        <v>455</v>
      </c>
      <c r="E33" s="77">
        <f t="shared" si="8"/>
        <v>455</v>
      </c>
      <c r="F33" s="77">
        <f t="shared" si="8"/>
        <v>455</v>
      </c>
      <c r="G33" s="77">
        <v>384</v>
      </c>
      <c r="H33" s="77"/>
      <c r="I33" s="77">
        <f>SUM(G33:H33)</f>
        <v>384</v>
      </c>
      <c r="J33" s="2"/>
    </row>
    <row r="34" spans="1:10" s="9" customFormat="1" x14ac:dyDescent="0.2">
      <c r="A34" s="126"/>
      <c r="B34" s="127" t="s">
        <v>303</v>
      </c>
      <c r="C34" s="77"/>
      <c r="D34" s="77"/>
      <c r="E34" s="77">
        <v>0</v>
      </c>
      <c r="F34" s="77">
        <f>SUM(E34:E34)</f>
        <v>0</v>
      </c>
      <c r="G34" s="77">
        <v>30</v>
      </c>
      <c r="H34" s="77"/>
      <c r="I34" s="77">
        <f>SUM(G34:H34)</f>
        <v>30</v>
      </c>
      <c r="J34" s="2"/>
    </row>
    <row r="35" spans="1:10" x14ac:dyDescent="0.2">
      <c r="A35" s="3"/>
    </row>
    <row r="36" spans="1:10" s="16" customFormat="1" x14ac:dyDescent="0.2">
      <c r="A36" s="111">
        <v>2321</v>
      </c>
      <c r="B36" s="112" t="s">
        <v>98</v>
      </c>
      <c r="C36" s="113">
        <f t="shared" ref="C36:I36" si="9">SUM(C37:C41)</f>
        <v>367</v>
      </c>
      <c r="D36" s="113">
        <f t="shared" si="9"/>
        <v>672</v>
      </c>
      <c r="E36" s="113">
        <f t="shared" si="9"/>
        <v>672</v>
      </c>
      <c r="F36" s="113">
        <f t="shared" si="9"/>
        <v>672</v>
      </c>
      <c r="G36" s="113">
        <f t="shared" si="9"/>
        <v>641</v>
      </c>
      <c r="H36" s="113">
        <f t="shared" si="9"/>
        <v>0</v>
      </c>
      <c r="I36" s="113">
        <f t="shared" si="9"/>
        <v>641</v>
      </c>
      <c r="J36" s="15"/>
    </row>
    <row r="37" spans="1:10" s="16" customFormat="1" x14ac:dyDescent="0.2">
      <c r="A37" s="126"/>
      <c r="B37" s="128" t="s">
        <v>196</v>
      </c>
      <c r="C37" s="77">
        <v>54</v>
      </c>
      <c r="D37" s="77">
        <v>54</v>
      </c>
      <c r="E37" s="77">
        <f t="shared" ref="E37:F41" si="10">SUM(D37:D37)</f>
        <v>54</v>
      </c>
      <c r="F37" s="77">
        <f t="shared" si="10"/>
        <v>54</v>
      </c>
      <c r="G37" s="77">
        <v>23</v>
      </c>
      <c r="H37" s="77"/>
      <c r="I37" s="77">
        <f>SUM(G37:H37)</f>
        <v>23</v>
      </c>
      <c r="J37" s="15"/>
    </row>
    <row r="38" spans="1:10" s="16" customFormat="1" x14ac:dyDescent="0.2">
      <c r="A38" s="126"/>
      <c r="B38" s="128" t="s">
        <v>191</v>
      </c>
      <c r="C38" s="77">
        <v>10</v>
      </c>
      <c r="D38" s="77">
        <v>10</v>
      </c>
      <c r="E38" s="77">
        <f t="shared" si="10"/>
        <v>10</v>
      </c>
      <c r="F38" s="77">
        <f t="shared" si="10"/>
        <v>10</v>
      </c>
      <c r="G38" s="77">
        <v>10</v>
      </c>
      <c r="H38" s="77"/>
      <c r="I38" s="77">
        <f>SUM(G38:H38)</f>
        <v>10</v>
      </c>
      <c r="J38" s="15"/>
    </row>
    <row r="39" spans="1:10" s="16" customFormat="1" x14ac:dyDescent="0.2">
      <c r="A39" s="126"/>
      <c r="B39" s="128" t="s">
        <v>1</v>
      </c>
      <c r="C39" s="77">
        <v>3</v>
      </c>
      <c r="D39" s="77">
        <v>8</v>
      </c>
      <c r="E39" s="77">
        <f t="shared" si="10"/>
        <v>8</v>
      </c>
      <c r="F39" s="77">
        <f t="shared" si="10"/>
        <v>8</v>
      </c>
      <c r="G39" s="77">
        <v>8</v>
      </c>
      <c r="H39" s="77"/>
      <c r="I39" s="77">
        <f>SUM(G39:H39)</f>
        <v>8</v>
      </c>
      <c r="J39" s="15"/>
    </row>
    <row r="40" spans="1:10" s="16" customFormat="1" x14ac:dyDescent="0.2">
      <c r="A40" s="126"/>
      <c r="B40" s="128" t="s">
        <v>254</v>
      </c>
      <c r="C40" s="77"/>
      <c r="D40" s="77">
        <v>300</v>
      </c>
      <c r="E40" s="77">
        <f t="shared" si="10"/>
        <v>300</v>
      </c>
      <c r="F40" s="77">
        <f t="shared" si="10"/>
        <v>300</v>
      </c>
      <c r="G40" s="77">
        <v>300</v>
      </c>
      <c r="H40" s="77"/>
      <c r="I40" s="77">
        <f>SUM(G40:H40)</f>
        <v>300</v>
      </c>
      <c r="J40" s="15"/>
    </row>
    <row r="41" spans="1:10" s="16" customFormat="1" x14ac:dyDescent="0.2">
      <c r="A41" s="126"/>
      <c r="B41" s="128" t="s">
        <v>165</v>
      </c>
      <c r="C41" s="77">
        <v>300</v>
      </c>
      <c r="D41" s="77">
        <v>300</v>
      </c>
      <c r="E41" s="77">
        <f t="shared" si="10"/>
        <v>300</v>
      </c>
      <c r="F41" s="77">
        <f t="shared" si="10"/>
        <v>300</v>
      </c>
      <c r="G41" s="77">
        <v>300</v>
      </c>
      <c r="H41" s="77"/>
      <c r="I41" s="77">
        <f>SUM(G41:H41)</f>
        <v>300</v>
      </c>
      <c r="J41" s="15"/>
    </row>
    <row r="42" spans="1:10" s="16" customFormat="1" x14ac:dyDescent="0.2">
      <c r="A42" s="129"/>
      <c r="B42" s="130"/>
      <c r="J42" s="15"/>
    </row>
    <row r="43" spans="1:10" x14ac:dyDescent="0.2">
      <c r="A43" s="111">
        <v>2333</v>
      </c>
      <c r="B43" s="112" t="s">
        <v>99</v>
      </c>
      <c r="C43" s="113">
        <f t="shared" ref="C43:I43" si="11">SUM(C44:C46)</f>
        <v>230</v>
      </c>
      <c r="D43" s="113">
        <f t="shared" si="11"/>
        <v>225</v>
      </c>
      <c r="E43" s="113">
        <f t="shared" si="11"/>
        <v>225</v>
      </c>
      <c r="F43" s="113">
        <f t="shared" si="11"/>
        <v>225</v>
      </c>
      <c r="G43" s="113">
        <f t="shared" si="11"/>
        <v>175</v>
      </c>
      <c r="H43" s="113">
        <f t="shared" si="11"/>
        <v>-80</v>
      </c>
      <c r="I43" s="113">
        <f t="shared" si="11"/>
        <v>95</v>
      </c>
    </row>
    <row r="44" spans="1:10" x14ac:dyDescent="0.2">
      <c r="A44" s="38"/>
      <c r="B44" s="114" t="s">
        <v>157</v>
      </c>
      <c r="C44" s="77">
        <v>25</v>
      </c>
      <c r="D44" s="77">
        <v>25</v>
      </c>
      <c r="E44" s="77">
        <f t="shared" ref="E44:F46" si="12">SUM(D44:D44)</f>
        <v>25</v>
      </c>
      <c r="F44" s="77">
        <f t="shared" si="12"/>
        <v>25</v>
      </c>
      <c r="G44" s="77">
        <v>25</v>
      </c>
      <c r="H44" s="77"/>
      <c r="I44" s="77">
        <f>SUM(G44:H44)</f>
        <v>25</v>
      </c>
    </row>
    <row r="45" spans="1:10" x14ac:dyDescent="0.2">
      <c r="A45" s="38"/>
      <c r="B45" s="114" t="s">
        <v>81</v>
      </c>
      <c r="C45" s="77">
        <v>5</v>
      </c>
      <c r="D45" s="77">
        <v>0</v>
      </c>
      <c r="E45" s="77">
        <f t="shared" si="12"/>
        <v>0</v>
      </c>
      <c r="F45" s="77">
        <f t="shared" si="12"/>
        <v>0</v>
      </c>
      <c r="G45" s="77">
        <v>0</v>
      </c>
      <c r="H45" s="77"/>
      <c r="I45" s="77">
        <f>SUM(G45:H45)</f>
        <v>0</v>
      </c>
    </row>
    <row r="46" spans="1:10" x14ac:dyDescent="0.2">
      <c r="A46" s="38"/>
      <c r="B46" s="114" t="s">
        <v>25</v>
      </c>
      <c r="C46" s="77">
        <v>200</v>
      </c>
      <c r="D46" s="77">
        <v>200</v>
      </c>
      <c r="E46" s="77">
        <f t="shared" si="12"/>
        <v>200</v>
      </c>
      <c r="F46" s="77">
        <f t="shared" si="12"/>
        <v>200</v>
      </c>
      <c r="G46" s="77">
        <v>150</v>
      </c>
      <c r="H46" s="77">
        <v>-80</v>
      </c>
      <c r="I46" s="77">
        <f>SUM(G46:H46)</f>
        <v>70</v>
      </c>
    </row>
    <row r="47" spans="1:10" x14ac:dyDescent="0.2">
      <c r="A47" s="10"/>
      <c r="B47" s="123"/>
    </row>
    <row r="48" spans="1:10" x14ac:dyDescent="0.2">
      <c r="A48" s="111">
        <v>3111</v>
      </c>
      <c r="B48" s="112" t="s">
        <v>100</v>
      </c>
      <c r="C48" s="113">
        <f>SUM(C49:C50)</f>
        <v>2086</v>
      </c>
      <c r="D48" s="113">
        <f>SUM(D49:D50)</f>
        <v>2086</v>
      </c>
      <c r="E48" s="113">
        <f>SUM(E49:E50)</f>
        <v>2086</v>
      </c>
      <c r="F48" s="113">
        <f>SUM(F49:F51)</f>
        <v>2086</v>
      </c>
      <c r="G48" s="113">
        <f>SUM(G49:G51)</f>
        <v>2086</v>
      </c>
      <c r="H48" s="113">
        <f>SUM(H49:H51)</f>
        <v>0</v>
      </c>
      <c r="I48" s="113">
        <f>SUM(I49:I51)</f>
        <v>2086</v>
      </c>
    </row>
    <row r="49" spans="1:9" x14ac:dyDescent="0.2">
      <c r="A49" s="38"/>
      <c r="B49" s="114" t="s">
        <v>16</v>
      </c>
      <c r="C49" s="77">
        <v>1356</v>
      </c>
      <c r="D49" s="107">
        <v>1356</v>
      </c>
      <c r="E49" s="77">
        <f>SUM(D49:D49)</f>
        <v>1356</v>
      </c>
      <c r="F49" s="77">
        <f>SUM(E49:E49)</f>
        <v>1356</v>
      </c>
      <c r="G49" s="77">
        <v>1356</v>
      </c>
      <c r="H49" s="77"/>
      <c r="I49" s="77">
        <f>SUM(G49:H49)</f>
        <v>1356</v>
      </c>
    </row>
    <row r="50" spans="1:9" x14ac:dyDescent="0.2">
      <c r="A50" s="38"/>
      <c r="B50" s="114" t="s">
        <v>125</v>
      </c>
      <c r="C50" s="77">
        <v>730</v>
      </c>
      <c r="D50" s="77">
        <v>730</v>
      </c>
      <c r="E50" s="77">
        <f>SUM(D50:D50)</f>
        <v>730</v>
      </c>
      <c r="F50" s="77">
        <f>SUM(E50:E50)</f>
        <v>730</v>
      </c>
      <c r="G50" s="77">
        <v>730</v>
      </c>
      <c r="H50" s="77"/>
      <c r="I50" s="77">
        <f>SUM(G50:H50)</f>
        <v>730</v>
      </c>
    </row>
    <row r="51" spans="1:9" ht="13.5" customHeight="1" x14ac:dyDescent="0.2">
      <c r="A51" s="10"/>
      <c r="B51" s="123"/>
    </row>
    <row r="52" spans="1:9" x14ac:dyDescent="0.2">
      <c r="A52" s="111">
        <v>3113</v>
      </c>
      <c r="B52" s="112" t="s">
        <v>101</v>
      </c>
      <c r="C52" s="113">
        <f t="shared" ref="C52:I52" si="13">SUM(C53:C61)</f>
        <v>6647</v>
      </c>
      <c r="D52" s="113">
        <f t="shared" si="13"/>
        <v>6747</v>
      </c>
      <c r="E52" s="113">
        <f t="shared" si="13"/>
        <v>6747</v>
      </c>
      <c r="F52" s="113">
        <f t="shared" si="13"/>
        <v>6747</v>
      </c>
      <c r="G52" s="113">
        <f t="shared" si="13"/>
        <v>7007</v>
      </c>
      <c r="H52" s="113">
        <f t="shared" si="13"/>
        <v>269</v>
      </c>
      <c r="I52" s="113">
        <f t="shared" si="13"/>
        <v>7276</v>
      </c>
    </row>
    <row r="53" spans="1:9" x14ac:dyDescent="0.2">
      <c r="A53" s="38"/>
      <c r="B53" s="114" t="s">
        <v>195</v>
      </c>
      <c r="C53" s="77">
        <v>2872</v>
      </c>
      <c r="D53" s="77">
        <v>2872</v>
      </c>
      <c r="E53" s="77">
        <f t="shared" ref="E53:E61" si="14">SUM(D53:D53)</f>
        <v>2872</v>
      </c>
      <c r="F53" s="77">
        <f>SUM(E53:E53)</f>
        <v>2872</v>
      </c>
      <c r="G53" s="77">
        <v>2872</v>
      </c>
      <c r="H53" s="77"/>
      <c r="I53" s="77">
        <f>SUM(G53:H53)</f>
        <v>2872</v>
      </c>
    </row>
    <row r="54" spans="1:9" x14ac:dyDescent="0.2">
      <c r="A54" s="38"/>
      <c r="B54" s="114" t="s">
        <v>361</v>
      </c>
      <c r="C54" s="77"/>
      <c r="D54" s="77"/>
      <c r="E54" s="77"/>
      <c r="F54" s="77"/>
      <c r="G54" s="77"/>
      <c r="H54" s="77">
        <v>60</v>
      </c>
      <c r="I54" s="168">
        <f>SUM(G54:H54)</f>
        <v>60</v>
      </c>
    </row>
    <row r="55" spans="1:9" x14ac:dyDescent="0.2">
      <c r="A55" s="38"/>
      <c r="B55" s="114" t="s">
        <v>240</v>
      </c>
      <c r="C55" s="77"/>
      <c r="D55" s="77">
        <v>100</v>
      </c>
      <c r="E55" s="77">
        <f t="shared" si="14"/>
        <v>100</v>
      </c>
      <c r="F55" s="77">
        <f>SUM(E55:E55)</f>
        <v>100</v>
      </c>
      <c r="G55" s="77">
        <v>220</v>
      </c>
      <c r="H55" s="77">
        <v>20</v>
      </c>
      <c r="I55" s="77">
        <f t="shared" ref="I55:I61" si="15">SUM(G55:H55)</f>
        <v>240</v>
      </c>
    </row>
    <row r="56" spans="1:9" x14ac:dyDescent="0.2">
      <c r="A56" s="38"/>
      <c r="B56" s="114" t="s">
        <v>11</v>
      </c>
      <c r="C56" s="77">
        <v>3754</v>
      </c>
      <c r="D56" s="77">
        <v>3754</v>
      </c>
      <c r="E56" s="77">
        <f t="shared" si="14"/>
        <v>3754</v>
      </c>
      <c r="F56" s="77">
        <f>SUM(E56:E56)</f>
        <v>3754</v>
      </c>
      <c r="G56" s="77">
        <v>3754</v>
      </c>
      <c r="H56" s="77"/>
      <c r="I56" s="77">
        <f t="shared" si="15"/>
        <v>3754</v>
      </c>
    </row>
    <row r="57" spans="1:9" x14ac:dyDescent="0.2">
      <c r="A57" s="38"/>
      <c r="B57" s="114" t="s">
        <v>274</v>
      </c>
      <c r="C57" s="77">
        <v>4</v>
      </c>
      <c r="D57" s="77">
        <v>2</v>
      </c>
      <c r="E57" s="77">
        <f t="shared" si="14"/>
        <v>2</v>
      </c>
      <c r="F57" s="77">
        <f>SUM(E57:E57)</f>
        <v>2</v>
      </c>
      <c r="G57" s="77">
        <v>2</v>
      </c>
      <c r="H57" s="77"/>
      <c r="I57" s="77">
        <f t="shared" si="15"/>
        <v>2</v>
      </c>
    </row>
    <row r="58" spans="1:9" x14ac:dyDescent="0.2">
      <c r="A58" s="38"/>
      <c r="B58" s="114" t="s">
        <v>275</v>
      </c>
      <c r="C58" s="77"/>
      <c r="D58" s="77">
        <v>2</v>
      </c>
      <c r="E58" s="77">
        <f t="shared" si="14"/>
        <v>2</v>
      </c>
      <c r="F58" s="77">
        <f>SUM(E58:E58)</f>
        <v>2</v>
      </c>
      <c r="G58" s="77">
        <v>2</v>
      </c>
      <c r="H58" s="77"/>
      <c r="I58" s="77">
        <f t="shared" si="15"/>
        <v>2</v>
      </c>
    </row>
    <row r="59" spans="1:9" x14ac:dyDescent="0.2">
      <c r="A59" s="38"/>
      <c r="B59" s="114" t="s">
        <v>338</v>
      </c>
      <c r="C59" s="77"/>
      <c r="D59" s="77"/>
      <c r="E59" s="77"/>
      <c r="F59" s="77">
        <f>SUM(E59:E59)</f>
        <v>0</v>
      </c>
      <c r="G59" s="77">
        <v>40</v>
      </c>
      <c r="H59" s="77">
        <v>137</v>
      </c>
      <c r="I59" s="77">
        <f t="shared" si="15"/>
        <v>177</v>
      </c>
    </row>
    <row r="60" spans="1:9" x14ac:dyDescent="0.2">
      <c r="A60" s="38"/>
      <c r="B60" s="114" t="s">
        <v>345</v>
      </c>
      <c r="C60" s="77"/>
      <c r="D60" s="77"/>
      <c r="E60" s="77"/>
      <c r="F60" s="77"/>
      <c r="G60" s="77">
        <v>100</v>
      </c>
      <c r="H60" s="77">
        <v>52</v>
      </c>
      <c r="I60" s="77">
        <f t="shared" si="15"/>
        <v>152</v>
      </c>
    </row>
    <row r="61" spans="1:9" x14ac:dyDescent="0.2">
      <c r="A61" s="38"/>
      <c r="B61" s="114" t="s">
        <v>24</v>
      </c>
      <c r="C61" s="77">
        <v>17</v>
      </c>
      <c r="D61" s="77">
        <v>17</v>
      </c>
      <c r="E61" s="77">
        <f t="shared" si="14"/>
        <v>17</v>
      </c>
      <c r="F61" s="77">
        <f>SUM(E61:E61)</f>
        <v>17</v>
      </c>
      <c r="G61" s="77">
        <v>17</v>
      </c>
      <c r="H61" s="77"/>
      <c r="I61" s="77">
        <f t="shared" si="15"/>
        <v>17</v>
      </c>
    </row>
    <row r="62" spans="1:9" x14ac:dyDescent="0.2">
      <c r="A62" s="10"/>
      <c r="B62" s="123"/>
    </row>
    <row r="63" spans="1:9" x14ac:dyDescent="0.2">
      <c r="A63" s="111">
        <v>3141</v>
      </c>
      <c r="B63" s="112" t="s">
        <v>102</v>
      </c>
      <c r="C63" s="113">
        <f>SUM(C64)</f>
        <v>502</v>
      </c>
      <c r="D63" s="113">
        <f t="shared" ref="D63:I63" si="16">SUM(D64:D64)</f>
        <v>502</v>
      </c>
      <c r="E63" s="113">
        <f t="shared" si="16"/>
        <v>502</v>
      </c>
      <c r="F63" s="113">
        <f t="shared" si="16"/>
        <v>502</v>
      </c>
      <c r="G63" s="113">
        <f t="shared" si="16"/>
        <v>502</v>
      </c>
      <c r="H63" s="113">
        <f t="shared" si="16"/>
        <v>0</v>
      </c>
      <c r="I63" s="113">
        <f t="shared" si="16"/>
        <v>502</v>
      </c>
    </row>
    <row r="64" spans="1:9" x14ac:dyDescent="0.2">
      <c r="A64" s="131"/>
      <c r="B64" s="114" t="s">
        <v>151</v>
      </c>
      <c r="C64" s="77">
        <v>502</v>
      </c>
      <c r="D64" s="77">
        <v>502</v>
      </c>
      <c r="E64" s="77">
        <f>SUM(D64:D64)</f>
        <v>502</v>
      </c>
      <c r="F64" s="77">
        <f>SUM(E64:E64)</f>
        <v>502</v>
      </c>
      <c r="G64" s="77">
        <v>502</v>
      </c>
      <c r="H64" s="77"/>
      <c r="I64" s="77">
        <f>SUM(G64:H64)</f>
        <v>502</v>
      </c>
    </row>
    <row r="65" spans="1:10" x14ac:dyDescent="0.2">
      <c r="A65" s="132"/>
      <c r="B65" s="123"/>
    </row>
    <row r="66" spans="1:10" x14ac:dyDescent="0.2">
      <c r="A66" s="111">
        <v>3314</v>
      </c>
      <c r="B66" s="112" t="s">
        <v>139</v>
      </c>
      <c r="C66" s="113">
        <f t="shared" ref="C66:I66" si="17">SUM(C67:C70)</f>
        <v>1791</v>
      </c>
      <c r="D66" s="113">
        <f t="shared" si="17"/>
        <v>1791</v>
      </c>
      <c r="E66" s="113">
        <f t="shared" si="17"/>
        <v>1791</v>
      </c>
      <c r="F66" s="113">
        <f t="shared" si="17"/>
        <v>1791</v>
      </c>
      <c r="G66" s="113">
        <f t="shared" si="17"/>
        <v>1791</v>
      </c>
      <c r="H66" s="113">
        <f t="shared" si="17"/>
        <v>0</v>
      </c>
      <c r="I66" s="113">
        <f t="shared" si="17"/>
        <v>1791</v>
      </c>
    </row>
    <row r="67" spans="1:10" x14ac:dyDescent="0.2">
      <c r="A67" s="38"/>
      <c r="B67" s="114" t="s">
        <v>146</v>
      </c>
      <c r="C67" s="77">
        <v>820</v>
      </c>
      <c r="D67" s="77">
        <v>820</v>
      </c>
      <c r="E67" s="77">
        <f t="shared" ref="E67:F70" si="18">SUM(D67:D67)</f>
        <v>820</v>
      </c>
      <c r="F67" s="77">
        <f t="shared" si="18"/>
        <v>820</v>
      </c>
      <c r="G67" s="77">
        <v>820</v>
      </c>
      <c r="H67" s="77"/>
      <c r="I67" s="77">
        <f>SUM(G67:H67)</f>
        <v>820</v>
      </c>
    </row>
    <row r="68" spans="1:10" x14ac:dyDescent="0.2">
      <c r="A68" s="38"/>
      <c r="B68" s="114" t="s">
        <v>147</v>
      </c>
      <c r="C68" s="77">
        <v>279</v>
      </c>
      <c r="D68" s="77">
        <v>279</v>
      </c>
      <c r="E68" s="77">
        <f t="shared" si="18"/>
        <v>279</v>
      </c>
      <c r="F68" s="77">
        <f t="shared" si="18"/>
        <v>279</v>
      </c>
      <c r="G68" s="77">
        <v>279</v>
      </c>
      <c r="H68" s="77"/>
      <c r="I68" s="77">
        <f>SUM(G68:H68)</f>
        <v>279</v>
      </c>
    </row>
    <row r="69" spans="1:10" x14ac:dyDescent="0.2">
      <c r="A69" s="38"/>
      <c r="B69" s="114" t="s">
        <v>54</v>
      </c>
      <c r="C69" s="77">
        <v>17</v>
      </c>
      <c r="D69" s="77">
        <v>17</v>
      </c>
      <c r="E69" s="77">
        <f t="shared" si="18"/>
        <v>17</v>
      </c>
      <c r="F69" s="77">
        <f t="shared" si="18"/>
        <v>17</v>
      </c>
      <c r="G69" s="77">
        <v>17</v>
      </c>
      <c r="H69" s="77"/>
      <c r="I69" s="77">
        <f>SUM(G69:H69)</f>
        <v>17</v>
      </c>
    </row>
    <row r="70" spans="1:10" x14ac:dyDescent="0.2">
      <c r="A70" s="38"/>
      <c r="B70" s="114" t="s">
        <v>12</v>
      </c>
      <c r="C70" s="77">
        <v>675</v>
      </c>
      <c r="D70" s="77">
        <v>675</v>
      </c>
      <c r="E70" s="77">
        <f t="shared" si="18"/>
        <v>675</v>
      </c>
      <c r="F70" s="77">
        <f t="shared" si="18"/>
        <v>675</v>
      </c>
      <c r="G70" s="77">
        <v>675</v>
      </c>
      <c r="H70" s="77"/>
      <c r="I70" s="77">
        <f>SUM(G70:H70)</f>
        <v>675</v>
      </c>
    </row>
    <row r="71" spans="1:10" x14ac:dyDescent="0.2">
      <c r="A71" s="10"/>
      <c r="B71" s="123"/>
    </row>
    <row r="72" spans="1:10" x14ac:dyDescent="0.2">
      <c r="A72" s="111">
        <v>3315</v>
      </c>
      <c r="B72" s="112" t="s">
        <v>29</v>
      </c>
      <c r="C72" s="113">
        <f>SUM(C73:C74)</f>
        <v>187</v>
      </c>
      <c r="D72" s="113">
        <f>SUM(D73:D74)</f>
        <v>187</v>
      </c>
      <c r="E72" s="113">
        <f>SUM(E73:E74)</f>
        <v>187</v>
      </c>
      <c r="F72" s="113">
        <f>SUM(F73:F75)</f>
        <v>187</v>
      </c>
      <c r="G72" s="113">
        <f>SUM(G73:G75)</f>
        <v>200</v>
      </c>
      <c r="H72" s="113">
        <f>SUM(H73:H75)</f>
        <v>20</v>
      </c>
      <c r="I72" s="113">
        <f>SUM(I73:I75)</f>
        <v>220</v>
      </c>
    </row>
    <row r="73" spans="1:10" s="13" customFormat="1" x14ac:dyDescent="0.2">
      <c r="A73" s="115"/>
      <c r="B73" s="116" t="s">
        <v>217</v>
      </c>
      <c r="C73" s="107">
        <v>50</v>
      </c>
      <c r="D73" s="107">
        <v>50</v>
      </c>
      <c r="E73" s="77">
        <f>SUM(D73:D73)</f>
        <v>50</v>
      </c>
      <c r="F73" s="77">
        <f>SUM(E73:E73)</f>
        <v>50</v>
      </c>
      <c r="G73" s="77">
        <v>60.5</v>
      </c>
      <c r="H73" s="77"/>
      <c r="I73" s="77">
        <f>SUM(G73:H73)</f>
        <v>60.5</v>
      </c>
    </row>
    <row r="74" spans="1:10" x14ac:dyDescent="0.2">
      <c r="A74" s="38"/>
      <c r="B74" s="114" t="s">
        <v>148</v>
      </c>
      <c r="C74" s="77">
        <v>137</v>
      </c>
      <c r="D74" s="77">
        <v>137</v>
      </c>
      <c r="E74" s="77">
        <f>SUM(D74:D74)</f>
        <v>137</v>
      </c>
      <c r="F74" s="77">
        <f>SUM(E74:E74)</f>
        <v>137</v>
      </c>
      <c r="G74" s="77">
        <v>126.5</v>
      </c>
      <c r="H74" s="77">
        <v>20</v>
      </c>
      <c r="I74" s="77">
        <f>SUM(G74:H74)</f>
        <v>146.5</v>
      </c>
      <c r="J74" s="60"/>
    </row>
    <row r="75" spans="1:10" ht="15" customHeight="1" x14ac:dyDescent="0.2">
      <c r="A75" s="38"/>
      <c r="B75" s="133" t="s">
        <v>291</v>
      </c>
      <c r="C75" s="77">
        <v>0</v>
      </c>
      <c r="D75" s="77">
        <v>0</v>
      </c>
      <c r="E75" s="77">
        <v>0</v>
      </c>
      <c r="F75" s="77">
        <f>SUM(E75:E75)</f>
        <v>0</v>
      </c>
      <c r="G75" s="77">
        <v>13</v>
      </c>
      <c r="H75" s="77"/>
      <c r="I75" s="77">
        <f>SUM(G75:H75)</f>
        <v>13</v>
      </c>
    </row>
    <row r="76" spans="1:10" x14ac:dyDescent="0.2">
      <c r="A76" s="10"/>
      <c r="B76" s="123"/>
    </row>
    <row r="77" spans="1:10" s="16" customFormat="1" x14ac:dyDescent="0.2">
      <c r="A77" s="111">
        <v>3319</v>
      </c>
      <c r="B77" s="112" t="s">
        <v>140</v>
      </c>
      <c r="C77" s="113">
        <f t="shared" ref="C77:I77" si="19">SUM(C78:C87)</f>
        <v>25377</v>
      </c>
      <c r="D77" s="113">
        <f t="shared" si="19"/>
        <v>21270</v>
      </c>
      <c r="E77" s="113">
        <f t="shared" si="19"/>
        <v>21270</v>
      </c>
      <c r="F77" s="113">
        <f t="shared" si="19"/>
        <v>21270</v>
      </c>
      <c r="G77" s="113">
        <f>SUM(G78:G87)</f>
        <v>21574</v>
      </c>
      <c r="H77" s="113">
        <f t="shared" si="19"/>
        <v>-36</v>
      </c>
      <c r="I77" s="113">
        <f t="shared" si="19"/>
        <v>21538</v>
      </c>
      <c r="J77" s="15"/>
    </row>
    <row r="78" spans="1:10" s="32" customFormat="1" ht="20.25" customHeight="1" x14ac:dyDescent="0.2">
      <c r="A78" s="115"/>
      <c r="B78" s="114" t="s">
        <v>241</v>
      </c>
      <c r="C78" s="107"/>
      <c r="D78" s="107">
        <v>50</v>
      </c>
      <c r="E78" s="77">
        <f t="shared" ref="E78:E87" si="20">SUM(D78:D78)</f>
        <v>50</v>
      </c>
      <c r="F78" s="77">
        <f t="shared" ref="F78:F85" si="21">SUM(E78:E78)</f>
        <v>50</v>
      </c>
      <c r="G78" s="77">
        <v>50</v>
      </c>
      <c r="H78" s="77">
        <v>-50</v>
      </c>
      <c r="I78" s="77">
        <f>SUM(G78:H78)</f>
        <v>0</v>
      </c>
      <c r="J78" s="35"/>
    </row>
    <row r="79" spans="1:10" s="32" customFormat="1" x14ac:dyDescent="0.2">
      <c r="A79" s="115"/>
      <c r="B79" s="116" t="s">
        <v>287</v>
      </c>
      <c r="C79" s="125">
        <v>1000</v>
      </c>
      <c r="D79" s="125">
        <v>1000</v>
      </c>
      <c r="E79" s="77">
        <f t="shared" si="20"/>
        <v>1000</v>
      </c>
      <c r="F79" s="77">
        <f t="shared" si="21"/>
        <v>1000</v>
      </c>
      <c r="G79" s="77">
        <v>1000</v>
      </c>
      <c r="H79" s="77"/>
      <c r="I79" s="77">
        <f t="shared" ref="I79:I87" si="22">SUM(G79:H79)</f>
        <v>1000</v>
      </c>
      <c r="J79" s="35"/>
    </row>
    <row r="80" spans="1:10" s="32" customFormat="1" x14ac:dyDescent="0.2">
      <c r="A80" s="115"/>
      <c r="B80" s="116" t="s">
        <v>227</v>
      </c>
      <c r="C80" s="107">
        <v>22760</v>
      </c>
      <c r="D80" s="107">
        <v>18060</v>
      </c>
      <c r="E80" s="77">
        <f t="shared" si="20"/>
        <v>18060</v>
      </c>
      <c r="F80" s="77">
        <f t="shared" si="21"/>
        <v>18060</v>
      </c>
      <c r="G80" s="77">
        <v>18060</v>
      </c>
      <c r="H80" s="125"/>
      <c r="I80" s="77">
        <f t="shared" si="22"/>
        <v>18060</v>
      </c>
      <c r="J80" s="35"/>
    </row>
    <row r="81" spans="1:10" s="32" customFormat="1" x14ac:dyDescent="0.2">
      <c r="A81" s="115"/>
      <c r="B81" s="116" t="s">
        <v>262</v>
      </c>
      <c r="C81" s="107"/>
      <c r="D81" s="107">
        <v>252</v>
      </c>
      <c r="E81" s="77">
        <f t="shared" si="20"/>
        <v>252</v>
      </c>
      <c r="F81" s="77">
        <f t="shared" si="21"/>
        <v>252</v>
      </c>
      <c r="G81" s="77">
        <v>252</v>
      </c>
      <c r="H81" s="77"/>
      <c r="I81" s="77">
        <f t="shared" si="22"/>
        <v>252</v>
      </c>
      <c r="J81" s="35"/>
    </row>
    <row r="82" spans="1:10" x14ac:dyDescent="0.2">
      <c r="A82" s="121"/>
      <c r="B82" s="114" t="s">
        <v>61</v>
      </c>
      <c r="C82" s="77">
        <v>1400</v>
      </c>
      <c r="D82" s="77">
        <v>1588</v>
      </c>
      <c r="E82" s="77">
        <f t="shared" si="20"/>
        <v>1588</v>
      </c>
      <c r="F82" s="77">
        <f t="shared" si="21"/>
        <v>1588</v>
      </c>
      <c r="G82" s="77">
        <v>1819</v>
      </c>
      <c r="H82" s="77">
        <v>-73</v>
      </c>
      <c r="I82" s="77">
        <f t="shared" si="22"/>
        <v>1746</v>
      </c>
    </row>
    <row r="83" spans="1:10" x14ac:dyDescent="0.2">
      <c r="A83" s="121"/>
      <c r="B83" s="114" t="s">
        <v>260</v>
      </c>
      <c r="C83" s="77"/>
      <c r="D83" s="77">
        <v>103</v>
      </c>
      <c r="E83" s="77">
        <f t="shared" si="20"/>
        <v>103</v>
      </c>
      <c r="F83" s="77">
        <f t="shared" si="21"/>
        <v>103</v>
      </c>
      <c r="G83" s="77">
        <v>103</v>
      </c>
      <c r="H83" s="77"/>
      <c r="I83" s="77">
        <f t="shared" si="22"/>
        <v>103</v>
      </c>
    </row>
    <row r="84" spans="1:10" x14ac:dyDescent="0.2">
      <c r="A84" s="121"/>
      <c r="B84" s="114" t="s">
        <v>75</v>
      </c>
      <c r="C84" s="77">
        <v>45</v>
      </c>
      <c r="D84" s="77">
        <v>45</v>
      </c>
      <c r="E84" s="77">
        <f t="shared" si="20"/>
        <v>45</v>
      </c>
      <c r="F84" s="77">
        <f t="shared" si="21"/>
        <v>45</v>
      </c>
      <c r="G84" s="77">
        <v>45</v>
      </c>
      <c r="H84" s="77">
        <v>14</v>
      </c>
      <c r="I84" s="77">
        <f t="shared" si="22"/>
        <v>59</v>
      </c>
    </row>
    <row r="85" spans="1:10" x14ac:dyDescent="0.2">
      <c r="A85" s="121"/>
      <c r="B85" s="114" t="s">
        <v>124</v>
      </c>
      <c r="C85" s="77">
        <v>132</v>
      </c>
      <c r="D85" s="77">
        <v>132</v>
      </c>
      <c r="E85" s="77">
        <f t="shared" si="20"/>
        <v>132</v>
      </c>
      <c r="F85" s="77">
        <f t="shared" si="21"/>
        <v>132</v>
      </c>
      <c r="G85" s="77">
        <v>132</v>
      </c>
      <c r="H85" s="77"/>
      <c r="I85" s="77">
        <f t="shared" si="22"/>
        <v>132</v>
      </c>
    </row>
    <row r="86" spans="1:10" x14ac:dyDescent="0.2">
      <c r="A86" s="121"/>
      <c r="B86" s="114" t="s">
        <v>335</v>
      </c>
      <c r="C86" s="77"/>
      <c r="D86" s="77"/>
      <c r="E86" s="77"/>
      <c r="F86" s="77"/>
      <c r="G86" s="77">
        <v>73</v>
      </c>
      <c r="H86" s="77">
        <v>73</v>
      </c>
      <c r="I86" s="77">
        <f t="shared" si="22"/>
        <v>146</v>
      </c>
    </row>
    <row r="87" spans="1:10" x14ac:dyDescent="0.2">
      <c r="A87" s="121"/>
      <c r="B87" s="114" t="s">
        <v>21</v>
      </c>
      <c r="C87" s="77">
        <v>40</v>
      </c>
      <c r="D87" s="77">
        <v>40</v>
      </c>
      <c r="E87" s="77">
        <f t="shared" si="20"/>
        <v>40</v>
      </c>
      <c r="F87" s="77">
        <f>SUM(E87:E87)</f>
        <v>40</v>
      </c>
      <c r="G87" s="77">
        <v>40</v>
      </c>
      <c r="H87" s="77"/>
      <c r="I87" s="77">
        <f t="shared" si="22"/>
        <v>40</v>
      </c>
    </row>
    <row r="88" spans="1:10" s="10" customFormat="1" x14ac:dyDescent="0.2">
      <c r="A88" s="134"/>
      <c r="B88" s="123"/>
    </row>
    <row r="89" spans="1:10" s="9" customFormat="1" x14ac:dyDescent="0.2">
      <c r="A89" s="111">
        <v>3322</v>
      </c>
      <c r="B89" s="112" t="s">
        <v>82</v>
      </c>
      <c r="C89" s="113">
        <f>SUM(C90:C94)</f>
        <v>4530</v>
      </c>
      <c r="D89" s="113">
        <f t="shared" ref="D89:I89" si="23">SUM(D90:D106)</f>
        <v>6821</v>
      </c>
      <c r="E89" s="113">
        <f t="shared" si="23"/>
        <v>6821</v>
      </c>
      <c r="F89" s="113">
        <f t="shared" si="23"/>
        <v>6821</v>
      </c>
      <c r="G89" s="113">
        <f t="shared" si="23"/>
        <v>11520</v>
      </c>
      <c r="H89" s="113">
        <f t="shared" si="23"/>
        <v>-96</v>
      </c>
      <c r="I89" s="113">
        <f t="shared" si="23"/>
        <v>11424</v>
      </c>
      <c r="J89" s="2"/>
    </row>
    <row r="90" spans="1:10" x14ac:dyDescent="0.2">
      <c r="A90" s="135"/>
      <c r="B90" s="136" t="s">
        <v>23</v>
      </c>
      <c r="C90" s="77">
        <v>150</v>
      </c>
      <c r="D90" s="77">
        <v>150</v>
      </c>
      <c r="E90" s="77">
        <f t="shared" ref="E90:E106" si="24">SUM(D90:D90)</f>
        <v>150</v>
      </c>
      <c r="F90" s="77">
        <f t="shared" ref="F90:F106" si="25">SUM(E90:E90)</f>
        <v>150</v>
      </c>
      <c r="G90" s="77">
        <v>150</v>
      </c>
      <c r="H90" s="77"/>
      <c r="I90" s="77">
        <f>SUM(G90:H90)</f>
        <v>150</v>
      </c>
    </row>
    <row r="91" spans="1:10" x14ac:dyDescent="0.2">
      <c r="A91" s="135"/>
      <c r="B91" s="136" t="s">
        <v>224</v>
      </c>
      <c r="C91" s="77">
        <v>40</v>
      </c>
      <c r="D91" s="77">
        <v>40</v>
      </c>
      <c r="E91" s="77">
        <f t="shared" si="24"/>
        <v>40</v>
      </c>
      <c r="F91" s="77">
        <f t="shared" si="25"/>
        <v>40</v>
      </c>
      <c r="G91" s="77">
        <v>40</v>
      </c>
      <c r="H91" s="77"/>
      <c r="I91" s="77">
        <f t="shared" ref="I91:I106" si="26">SUM(G91:H91)</f>
        <v>40</v>
      </c>
    </row>
    <row r="92" spans="1:10" x14ac:dyDescent="0.2">
      <c r="A92" s="135"/>
      <c r="B92" s="136" t="s">
        <v>221</v>
      </c>
      <c r="C92" s="77">
        <v>3500</v>
      </c>
      <c r="D92" s="77">
        <v>3500</v>
      </c>
      <c r="E92" s="77">
        <f t="shared" si="24"/>
        <v>3500</v>
      </c>
      <c r="F92" s="77">
        <f t="shared" si="25"/>
        <v>3500</v>
      </c>
      <c r="G92" s="77">
        <v>4100</v>
      </c>
      <c r="H92" s="77">
        <v>100</v>
      </c>
      <c r="I92" s="77">
        <f t="shared" si="26"/>
        <v>4200</v>
      </c>
    </row>
    <row r="93" spans="1:10" x14ac:dyDescent="0.2">
      <c r="A93" s="135"/>
      <c r="B93" s="136" t="s">
        <v>255</v>
      </c>
      <c r="C93" s="77"/>
      <c r="D93" s="77">
        <v>24</v>
      </c>
      <c r="E93" s="77">
        <f t="shared" si="24"/>
        <v>24</v>
      </c>
      <c r="F93" s="77">
        <f t="shared" si="25"/>
        <v>24</v>
      </c>
      <c r="G93" s="77">
        <v>24</v>
      </c>
      <c r="H93" s="77"/>
      <c r="I93" s="77">
        <f t="shared" si="26"/>
        <v>24</v>
      </c>
    </row>
    <row r="94" spans="1:10" x14ac:dyDescent="0.2">
      <c r="A94" s="135"/>
      <c r="B94" s="136" t="s">
        <v>83</v>
      </c>
      <c r="C94" s="77">
        <v>840</v>
      </c>
      <c r="D94" s="77">
        <v>0</v>
      </c>
      <c r="E94" s="77">
        <f t="shared" si="24"/>
        <v>0</v>
      </c>
      <c r="F94" s="77">
        <f t="shared" si="25"/>
        <v>0</v>
      </c>
      <c r="G94" s="77">
        <v>0</v>
      </c>
      <c r="H94" s="77"/>
      <c r="I94" s="77">
        <f t="shared" si="26"/>
        <v>0</v>
      </c>
    </row>
    <row r="95" spans="1:10" x14ac:dyDescent="0.2">
      <c r="A95" s="135"/>
      <c r="B95" s="127" t="s">
        <v>207</v>
      </c>
      <c r="C95" s="77"/>
      <c r="D95" s="77">
        <v>950</v>
      </c>
      <c r="E95" s="77">
        <f t="shared" si="24"/>
        <v>950</v>
      </c>
      <c r="F95" s="77">
        <f t="shared" si="25"/>
        <v>950</v>
      </c>
      <c r="G95" s="77">
        <v>0</v>
      </c>
      <c r="H95" s="77"/>
      <c r="I95" s="77">
        <f t="shared" si="26"/>
        <v>0</v>
      </c>
    </row>
    <row r="96" spans="1:10" x14ac:dyDescent="0.2">
      <c r="A96" s="135"/>
      <c r="B96" s="127" t="s">
        <v>187</v>
      </c>
      <c r="C96" s="77"/>
      <c r="D96" s="77">
        <v>1755</v>
      </c>
      <c r="E96" s="77">
        <f t="shared" si="24"/>
        <v>1755</v>
      </c>
      <c r="F96" s="77">
        <f t="shared" si="25"/>
        <v>1755</v>
      </c>
      <c r="G96" s="77">
        <v>0</v>
      </c>
      <c r="H96" s="77"/>
      <c r="I96" s="77">
        <f t="shared" si="26"/>
        <v>0</v>
      </c>
    </row>
    <row r="97" spans="1:9" x14ac:dyDescent="0.2">
      <c r="A97" s="135"/>
      <c r="B97" s="127" t="s">
        <v>309</v>
      </c>
      <c r="C97" s="77"/>
      <c r="D97" s="77"/>
      <c r="E97" s="77">
        <v>0</v>
      </c>
      <c r="F97" s="77">
        <f t="shared" si="25"/>
        <v>0</v>
      </c>
      <c r="G97" s="77">
        <v>189</v>
      </c>
      <c r="H97" s="77"/>
      <c r="I97" s="77">
        <f t="shared" si="26"/>
        <v>189</v>
      </c>
    </row>
    <row r="98" spans="1:9" x14ac:dyDescent="0.2">
      <c r="A98" s="135"/>
      <c r="B98" s="127" t="s">
        <v>310</v>
      </c>
      <c r="C98" s="77"/>
      <c r="D98" s="77"/>
      <c r="E98" s="77">
        <v>0</v>
      </c>
      <c r="F98" s="77">
        <f t="shared" si="25"/>
        <v>0</v>
      </c>
      <c r="G98" s="77">
        <v>77</v>
      </c>
      <c r="H98" s="77"/>
      <c r="I98" s="77">
        <f t="shared" si="26"/>
        <v>77</v>
      </c>
    </row>
    <row r="99" spans="1:9" x14ac:dyDescent="0.2">
      <c r="A99" s="135"/>
      <c r="B99" s="127" t="s">
        <v>311</v>
      </c>
      <c r="C99" s="77"/>
      <c r="D99" s="77"/>
      <c r="E99" s="77">
        <v>0</v>
      </c>
      <c r="F99" s="77">
        <f t="shared" si="25"/>
        <v>0</v>
      </c>
      <c r="G99" s="77">
        <v>141</v>
      </c>
      <c r="H99" s="77"/>
      <c r="I99" s="77">
        <f t="shared" si="26"/>
        <v>141</v>
      </c>
    </row>
    <row r="100" spans="1:9" x14ac:dyDescent="0.2">
      <c r="A100" s="38"/>
      <c r="B100" s="135" t="s">
        <v>312</v>
      </c>
      <c r="C100" s="77"/>
      <c r="D100" s="77"/>
      <c r="E100" s="77">
        <v>0</v>
      </c>
      <c r="F100" s="77">
        <f t="shared" si="25"/>
        <v>0</v>
      </c>
      <c r="G100" s="77">
        <v>176</v>
      </c>
      <c r="H100" s="77"/>
      <c r="I100" s="77">
        <f t="shared" si="26"/>
        <v>176</v>
      </c>
    </row>
    <row r="101" spans="1:9" x14ac:dyDescent="0.2">
      <c r="A101" s="135"/>
      <c r="B101" s="127" t="s">
        <v>313</v>
      </c>
      <c r="C101" s="77"/>
      <c r="D101" s="77"/>
      <c r="E101" s="77">
        <v>0</v>
      </c>
      <c r="F101" s="77">
        <f t="shared" si="25"/>
        <v>0</v>
      </c>
      <c r="G101" s="77">
        <v>1027</v>
      </c>
      <c r="H101" s="77"/>
      <c r="I101" s="77">
        <f t="shared" si="26"/>
        <v>1027</v>
      </c>
    </row>
    <row r="102" spans="1:9" x14ac:dyDescent="0.2">
      <c r="A102" s="135"/>
      <c r="B102" s="127" t="s">
        <v>314</v>
      </c>
      <c r="C102" s="77"/>
      <c r="D102" s="77"/>
      <c r="E102" s="77">
        <v>0</v>
      </c>
      <c r="F102" s="77">
        <f t="shared" si="25"/>
        <v>0</v>
      </c>
      <c r="G102" s="77">
        <v>320</v>
      </c>
      <c r="H102" s="77">
        <v>-26</v>
      </c>
      <c r="I102" s="77">
        <f t="shared" si="26"/>
        <v>294</v>
      </c>
    </row>
    <row r="103" spans="1:9" x14ac:dyDescent="0.2">
      <c r="A103" s="135"/>
      <c r="B103" s="127" t="s">
        <v>315</v>
      </c>
      <c r="C103" s="77"/>
      <c r="D103" s="77"/>
      <c r="E103" s="77">
        <v>0</v>
      </c>
      <c r="F103" s="77">
        <f t="shared" si="25"/>
        <v>0</v>
      </c>
      <c r="G103" s="77">
        <v>824</v>
      </c>
      <c r="H103" s="77">
        <v>-70</v>
      </c>
      <c r="I103" s="77">
        <f t="shared" si="26"/>
        <v>754</v>
      </c>
    </row>
    <row r="104" spans="1:9" x14ac:dyDescent="0.2">
      <c r="A104" s="135"/>
      <c r="B104" s="127" t="s">
        <v>317</v>
      </c>
      <c r="C104" s="77"/>
      <c r="D104" s="77"/>
      <c r="E104" s="77">
        <v>0</v>
      </c>
      <c r="F104" s="77">
        <f t="shared" si="25"/>
        <v>0</v>
      </c>
      <c r="G104" s="77">
        <v>3700</v>
      </c>
      <c r="H104" s="77">
        <v>-100</v>
      </c>
      <c r="I104" s="77">
        <f t="shared" si="26"/>
        <v>3600</v>
      </c>
    </row>
    <row r="105" spans="1:9" x14ac:dyDescent="0.2">
      <c r="A105" s="135"/>
      <c r="B105" s="127" t="s">
        <v>283</v>
      </c>
      <c r="C105" s="77"/>
      <c r="D105" s="77">
        <v>185</v>
      </c>
      <c r="E105" s="77">
        <f t="shared" si="24"/>
        <v>185</v>
      </c>
      <c r="F105" s="77">
        <f t="shared" si="25"/>
        <v>185</v>
      </c>
      <c r="G105" s="77">
        <v>185</v>
      </c>
      <c r="H105" s="77"/>
      <c r="I105" s="77">
        <f t="shared" si="26"/>
        <v>185</v>
      </c>
    </row>
    <row r="106" spans="1:9" x14ac:dyDescent="0.2">
      <c r="A106" s="135"/>
      <c r="B106" s="127" t="s">
        <v>167</v>
      </c>
      <c r="C106" s="77"/>
      <c r="D106" s="77">
        <v>217</v>
      </c>
      <c r="E106" s="77">
        <f t="shared" si="24"/>
        <v>217</v>
      </c>
      <c r="F106" s="77">
        <f t="shared" si="25"/>
        <v>217</v>
      </c>
      <c r="G106" s="77">
        <v>567</v>
      </c>
      <c r="H106" s="77"/>
      <c r="I106" s="77">
        <f t="shared" si="26"/>
        <v>567</v>
      </c>
    </row>
    <row r="107" spans="1:9" x14ac:dyDescent="0.2">
      <c r="A107" s="137"/>
      <c r="B107" s="138"/>
      <c r="C107" s="139"/>
      <c r="D107" s="139"/>
      <c r="E107" s="139"/>
      <c r="F107" s="139"/>
      <c r="G107" s="139"/>
      <c r="H107" s="139"/>
      <c r="I107" s="139"/>
    </row>
    <row r="108" spans="1:9" x14ac:dyDescent="0.2">
      <c r="A108" s="111">
        <v>3322</v>
      </c>
      <c r="B108" s="112" t="s">
        <v>247</v>
      </c>
      <c r="C108" s="113">
        <f>SUM(C109)</f>
        <v>0</v>
      </c>
      <c r="D108" s="113">
        <f>SUM(D109:D109)</f>
        <v>840</v>
      </c>
      <c r="E108" s="113">
        <f>SUM(E109:E109)</f>
        <v>840</v>
      </c>
      <c r="F108" s="113">
        <f>SUM(F109)</f>
        <v>840</v>
      </c>
      <c r="G108" s="113">
        <f>SUM(G109)</f>
        <v>840</v>
      </c>
      <c r="H108" s="113">
        <f>SUM(H109)</f>
        <v>0</v>
      </c>
      <c r="I108" s="113">
        <f>SUM(I109)</f>
        <v>840</v>
      </c>
    </row>
    <row r="109" spans="1:9" x14ac:dyDescent="0.2">
      <c r="A109" s="135"/>
      <c r="B109" s="136" t="s">
        <v>83</v>
      </c>
      <c r="C109" s="77">
        <v>0</v>
      </c>
      <c r="D109" s="77">
        <v>840</v>
      </c>
      <c r="E109" s="77">
        <f>SUM(D109:D109)</f>
        <v>840</v>
      </c>
      <c r="F109" s="77">
        <f>SUM(E109:E109)</f>
        <v>840</v>
      </c>
      <c r="G109" s="77">
        <v>840</v>
      </c>
      <c r="H109" s="77"/>
      <c r="I109" s="77">
        <f>SUM(G109:H109)</f>
        <v>840</v>
      </c>
    </row>
    <row r="110" spans="1:9" x14ac:dyDescent="0.2">
      <c r="A110" s="10"/>
      <c r="B110" s="140"/>
    </row>
    <row r="111" spans="1:9" x14ac:dyDescent="0.2">
      <c r="A111" s="111">
        <v>3322</v>
      </c>
      <c r="B111" s="112" t="s">
        <v>170</v>
      </c>
      <c r="C111" s="113">
        <f t="shared" ref="C111:I111" si="27">SUM(C112:C114)</f>
        <v>400</v>
      </c>
      <c r="D111" s="113">
        <f t="shared" si="27"/>
        <v>0</v>
      </c>
      <c r="E111" s="113">
        <f t="shared" si="27"/>
        <v>0</v>
      </c>
      <c r="F111" s="113">
        <f t="shared" si="27"/>
        <v>0</v>
      </c>
      <c r="G111" s="113">
        <f t="shared" si="27"/>
        <v>0</v>
      </c>
      <c r="H111" s="113">
        <f t="shared" si="27"/>
        <v>0</v>
      </c>
      <c r="I111" s="113">
        <f t="shared" si="27"/>
        <v>0</v>
      </c>
    </row>
    <row r="112" spans="1:9" x14ac:dyDescent="0.2">
      <c r="A112" s="131"/>
      <c r="B112" s="127" t="s">
        <v>207</v>
      </c>
      <c r="C112" s="77">
        <v>250</v>
      </c>
      <c r="D112" s="77">
        <v>0</v>
      </c>
      <c r="E112" s="77">
        <f t="shared" ref="E112:F114" si="28">SUM(D112:D112)</f>
        <v>0</v>
      </c>
      <c r="F112" s="77">
        <f t="shared" si="28"/>
        <v>0</v>
      </c>
      <c r="G112" s="77">
        <v>0</v>
      </c>
      <c r="H112" s="77"/>
      <c r="I112" s="77">
        <f>SUM(G112:H112)</f>
        <v>0</v>
      </c>
    </row>
    <row r="113" spans="1:10" x14ac:dyDescent="0.2">
      <c r="A113" s="131"/>
      <c r="B113" s="127" t="s">
        <v>187</v>
      </c>
      <c r="C113" s="77">
        <v>0</v>
      </c>
      <c r="D113" s="77">
        <v>0</v>
      </c>
      <c r="E113" s="77">
        <f t="shared" si="28"/>
        <v>0</v>
      </c>
      <c r="F113" s="77">
        <f t="shared" si="28"/>
        <v>0</v>
      </c>
      <c r="G113" s="77">
        <v>0</v>
      </c>
      <c r="H113" s="77"/>
      <c r="I113" s="77">
        <f>SUM(G113:H113)</f>
        <v>0</v>
      </c>
    </row>
    <row r="114" spans="1:10" x14ac:dyDescent="0.2">
      <c r="A114" s="38"/>
      <c r="B114" s="127" t="s">
        <v>167</v>
      </c>
      <c r="C114" s="77">
        <v>150</v>
      </c>
      <c r="D114" s="77">
        <v>0</v>
      </c>
      <c r="E114" s="77">
        <f t="shared" si="28"/>
        <v>0</v>
      </c>
      <c r="F114" s="77">
        <f t="shared" si="28"/>
        <v>0</v>
      </c>
      <c r="G114" s="77">
        <v>0</v>
      </c>
      <c r="H114" s="77"/>
      <c r="I114" s="77">
        <f>SUM(G114:H114)</f>
        <v>0</v>
      </c>
    </row>
    <row r="115" spans="1:10" x14ac:dyDescent="0.2">
      <c r="A115" s="10"/>
      <c r="B115" s="140"/>
    </row>
    <row r="116" spans="1:10" x14ac:dyDescent="0.2">
      <c r="A116" s="111">
        <v>3341</v>
      </c>
      <c r="B116" s="112" t="s">
        <v>103</v>
      </c>
      <c r="C116" s="113">
        <f t="shared" ref="C116:I116" si="29">SUM(C117:C118)</f>
        <v>1021</v>
      </c>
      <c r="D116" s="113">
        <f t="shared" si="29"/>
        <v>1021</v>
      </c>
      <c r="E116" s="113">
        <f t="shared" si="29"/>
        <v>1021</v>
      </c>
      <c r="F116" s="113">
        <f t="shared" si="29"/>
        <v>1021</v>
      </c>
      <c r="G116" s="113">
        <f t="shared" si="29"/>
        <v>1021</v>
      </c>
      <c r="H116" s="113">
        <f t="shared" si="29"/>
        <v>0</v>
      </c>
      <c r="I116" s="113">
        <f t="shared" si="29"/>
        <v>1021</v>
      </c>
    </row>
    <row r="117" spans="1:10" x14ac:dyDescent="0.2">
      <c r="A117" s="38"/>
      <c r="B117" s="114" t="s">
        <v>13</v>
      </c>
      <c r="C117" s="77">
        <v>971</v>
      </c>
      <c r="D117" s="107">
        <v>971</v>
      </c>
      <c r="E117" s="77">
        <f>SUM(D117:D117)</f>
        <v>971</v>
      </c>
      <c r="F117" s="77">
        <f>SUM(E117:E117)</f>
        <v>971</v>
      </c>
      <c r="G117" s="77">
        <v>971</v>
      </c>
      <c r="H117" s="77"/>
      <c r="I117" s="77">
        <f>SUM(G117:H117)</f>
        <v>971</v>
      </c>
    </row>
    <row r="118" spans="1:10" x14ac:dyDescent="0.2">
      <c r="A118" s="38"/>
      <c r="B118" s="114" t="s">
        <v>197</v>
      </c>
      <c r="C118" s="77">
        <v>50</v>
      </c>
      <c r="D118" s="77">
        <v>50</v>
      </c>
      <c r="E118" s="77">
        <f>SUM(D118:D118)</f>
        <v>50</v>
      </c>
      <c r="F118" s="77">
        <f>SUM(E118:E118)</f>
        <v>50</v>
      </c>
      <c r="G118" s="77">
        <v>50</v>
      </c>
      <c r="H118" s="77"/>
      <c r="I118" s="77">
        <f>SUM(G118:H118)</f>
        <v>50</v>
      </c>
    </row>
    <row r="120" spans="1:10" s="16" customFormat="1" x14ac:dyDescent="0.2">
      <c r="A120" s="111">
        <v>3349</v>
      </c>
      <c r="B120" s="112" t="s">
        <v>104</v>
      </c>
      <c r="C120" s="141">
        <v>280</v>
      </c>
      <c r="D120" s="141">
        <v>280</v>
      </c>
      <c r="E120" s="141">
        <f>SUM(D120:D120)</f>
        <v>280</v>
      </c>
      <c r="F120" s="141">
        <f>SUM(E120:E120)</f>
        <v>280</v>
      </c>
      <c r="G120" s="141">
        <v>330</v>
      </c>
      <c r="H120" s="141"/>
      <c r="I120" s="141">
        <f>SUM(G120:H120)</f>
        <v>330</v>
      </c>
      <c r="J120" s="15"/>
    </row>
    <row r="121" spans="1:10" s="16" customFormat="1" x14ac:dyDescent="0.2">
      <c r="A121" s="129"/>
      <c r="B121" s="142"/>
      <c r="J121" s="15"/>
    </row>
    <row r="122" spans="1:10" s="16" customFormat="1" x14ac:dyDescent="0.2">
      <c r="A122" s="111">
        <v>3399</v>
      </c>
      <c r="B122" s="112" t="s">
        <v>105</v>
      </c>
      <c r="C122" s="141">
        <v>190</v>
      </c>
      <c r="D122" s="141">
        <v>190</v>
      </c>
      <c r="E122" s="141">
        <f>SUM(D122:D122)</f>
        <v>190</v>
      </c>
      <c r="F122" s="141">
        <f>SUM(E122:E122)</f>
        <v>190</v>
      </c>
      <c r="G122" s="141">
        <v>190</v>
      </c>
      <c r="H122" s="141"/>
      <c r="I122" s="141">
        <f>SUM(G122:H122)</f>
        <v>190</v>
      </c>
      <c r="J122" s="15"/>
    </row>
    <row r="123" spans="1:10" s="16" customFormat="1" x14ac:dyDescent="0.2">
      <c r="A123" s="129"/>
      <c r="B123" s="142"/>
      <c r="J123" s="15"/>
    </row>
    <row r="124" spans="1:10" x14ac:dyDescent="0.2">
      <c r="A124" s="111">
        <v>3421</v>
      </c>
      <c r="B124" s="112" t="s">
        <v>86</v>
      </c>
      <c r="C124" s="113">
        <f>SUM(C125:C125)</f>
        <v>225</v>
      </c>
      <c r="D124" s="113">
        <f>SUM(D125:D125)</f>
        <v>225</v>
      </c>
      <c r="E124" s="113">
        <f>SUM(E125:E125)</f>
        <v>225</v>
      </c>
      <c r="F124" s="113">
        <f>SUM(F125)</f>
        <v>225</v>
      </c>
      <c r="G124" s="113">
        <f>SUM(G125)</f>
        <v>225</v>
      </c>
      <c r="H124" s="113">
        <f>SUM(H125)</f>
        <v>0</v>
      </c>
      <c r="I124" s="113">
        <f>SUM(I125)</f>
        <v>225</v>
      </c>
    </row>
    <row r="125" spans="1:10" x14ac:dyDescent="0.2">
      <c r="A125" s="131"/>
      <c r="B125" s="114" t="s">
        <v>85</v>
      </c>
      <c r="C125" s="77">
        <v>225</v>
      </c>
      <c r="D125" s="77">
        <v>225</v>
      </c>
      <c r="E125" s="77">
        <f>SUM(D125:D125)</f>
        <v>225</v>
      </c>
      <c r="F125" s="77">
        <f>SUM(E125:E125)</f>
        <v>225</v>
      </c>
      <c r="G125" s="77">
        <v>225</v>
      </c>
      <c r="H125" s="77"/>
      <c r="I125" s="77">
        <f>SUM(G125:H125)</f>
        <v>225</v>
      </c>
    </row>
    <row r="126" spans="1:10" x14ac:dyDescent="0.2">
      <c r="A126" s="132"/>
      <c r="B126" s="143"/>
    </row>
    <row r="127" spans="1:10" s="16" customFormat="1" x14ac:dyDescent="0.2">
      <c r="A127" s="111">
        <v>3429</v>
      </c>
      <c r="B127" s="112" t="s">
        <v>106</v>
      </c>
      <c r="C127" s="113">
        <f t="shared" ref="C127:I127" si="30">SUM(C128:C134)</f>
        <v>3630</v>
      </c>
      <c r="D127" s="113">
        <f t="shared" si="30"/>
        <v>3905</v>
      </c>
      <c r="E127" s="113">
        <f t="shared" si="30"/>
        <v>3905</v>
      </c>
      <c r="F127" s="113">
        <f t="shared" si="30"/>
        <v>3905</v>
      </c>
      <c r="G127" s="113">
        <f t="shared" si="30"/>
        <v>3072</v>
      </c>
      <c r="H127" s="113">
        <f t="shared" si="30"/>
        <v>0</v>
      </c>
      <c r="I127" s="113">
        <f t="shared" si="30"/>
        <v>3072</v>
      </c>
      <c r="J127" s="15"/>
    </row>
    <row r="128" spans="1:10" x14ac:dyDescent="0.2">
      <c r="A128" s="135"/>
      <c r="B128" s="114" t="s">
        <v>166</v>
      </c>
      <c r="C128" s="77">
        <v>590</v>
      </c>
      <c r="D128" s="77">
        <v>590</v>
      </c>
      <c r="E128" s="77">
        <f t="shared" ref="E128:E134" si="31">SUM(D128:D128)</f>
        <v>590</v>
      </c>
      <c r="F128" s="77">
        <f t="shared" ref="F128:F134" si="32">SUM(E128:E128)</f>
        <v>590</v>
      </c>
      <c r="G128" s="77">
        <v>590</v>
      </c>
      <c r="H128" s="77"/>
      <c r="I128" s="77">
        <f>SUM(G128:H128)</f>
        <v>590</v>
      </c>
    </row>
    <row r="129" spans="1:9" x14ac:dyDescent="0.2">
      <c r="A129" s="135"/>
      <c r="B129" s="114" t="s">
        <v>42</v>
      </c>
      <c r="C129" s="77">
        <v>40</v>
      </c>
      <c r="D129" s="77">
        <v>40</v>
      </c>
      <c r="E129" s="77">
        <f t="shared" si="31"/>
        <v>40</v>
      </c>
      <c r="F129" s="77">
        <f t="shared" si="32"/>
        <v>40</v>
      </c>
      <c r="G129" s="77">
        <v>108</v>
      </c>
      <c r="H129" s="77"/>
      <c r="I129" s="77">
        <f t="shared" ref="I129:I134" si="33">SUM(G129:H129)</f>
        <v>108</v>
      </c>
    </row>
    <row r="130" spans="1:9" ht="13.5" customHeight="1" x14ac:dyDescent="0.2">
      <c r="A130" s="135"/>
      <c r="B130" s="114" t="s">
        <v>261</v>
      </c>
      <c r="C130" s="77"/>
      <c r="D130" s="77">
        <v>250</v>
      </c>
      <c r="E130" s="77">
        <f t="shared" si="31"/>
        <v>250</v>
      </c>
      <c r="F130" s="77">
        <f t="shared" si="32"/>
        <v>250</v>
      </c>
      <c r="G130" s="77">
        <v>182</v>
      </c>
      <c r="H130" s="77"/>
      <c r="I130" s="77">
        <f t="shared" si="33"/>
        <v>182</v>
      </c>
    </row>
    <row r="131" spans="1:9" x14ac:dyDescent="0.2">
      <c r="A131" s="135"/>
      <c r="B131" s="114" t="s">
        <v>290</v>
      </c>
      <c r="C131" s="77">
        <v>0</v>
      </c>
      <c r="D131" s="77">
        <v>0</v>
      </c>
      <c r="E131" s="77">
        <v>0</v>
      </c>
      <c r="F131" s="77">
        <f t="shared" si="32"/>
        <v>0</v>
      </c>
      <c r="G131" s="77">
        <v>10</v>
      </c>
      <c r="H131" s="77"/>
      <c r="I131" s="77">
        <f t="shared" si="33"/>
        <v>10</v>
      </c>
    </row>
    <row r="132" spans="1:9" x14ac:dyDescent="0.2">
      <c r="A132" s="135"/>
      <c r="B132" s="114" t="s">
        <v>263</v>
      </c>
      <c r="C132" s="77"/>
      <c r="D132" s="77">
        <v>25</v>
      </c>
      <c r="E132" s="77">
        <f t="shared" si="31"/>
        <v>25</v>
      </c>
      <c r="F132" s="77">
        <f t="shared" si="32"/>
        <v>25</v>
      </c>
      <c r="G132" s="77">
        <v>25</v>
      </c>
      <c r="H132" s="77"/>
      <c r="I132" s="77">
        <f t="shared" si="33"/>
        <v>25</v>
      </c>
    </row>
    <row r="133" spans="1:9" x14ac:dyDescent="0.2">
      <c r="A133" s="135"/>
      <c r="B133" s="114" t="s">
        <v>198</v>
      </c>
      <c r="C133" s="173">
        <v>3000</v>
      </c>
      <c r="D133" s="144">
        <v>2000</v>
      </c>
      <c r="E133" s="77">
        <f t="shared" si="31"/>
        <v>2000</v>
      </c>
      <c r="F133" s="77">
        <f t="shared" si="32"/>
        <v>2000</v>
      </c>
      <c r="G133" s="77">
        <v>2000</v>
      </c>
      <c r="H133" s="77"/>
      <c r="I133" s="77">
        <f t="shared" si="33"/>
        <v>2000</v>
      </c>
    </row>
    <row r="134" spans="1:9" ht="13.5" customHeight="1" x14ac:dyDescent="0.2">
      <c r="A134" s="135"/>
      <c r="B134" s="114" t="s">
        <v>173</v>
      </c>
      <c r="C134" s="173"/>
      <c r="D134" s="144">
        <v>1000</v>
      </c>
      <c r="E134" s="77">
        <f t="shared" si="31"/>
        <v>1000</v>
      </c>
      <c r="F134" s="77">
        <f t="shared" si="32"/>
        <v>1000</v>
      </c>
      <c r="G134" s="77">
        <v>157</v>
      </c>
      <c r="H134" s="77"/>
      <c r="I134" s="77">
        <f t="shared" si="33"/>
        <v>157</v>
      </c>
    </row>
    <row r="135" spans="1:9" x14ac:dyDescent="0.2">
      <c r="A135" s="137"/>
      <c r="B135" s="123"/>
    </row>
    <row r="136" spans="1:9" x14ac:dyDescent="0.2">
      <c r="A136" s="111">
        <v>3612</v>
      </c>
      <c r="B136" s="112" t="s">
        <v>150</v>
      </c>
      <c r="C136" s="113">
        <f t="shared" ref="C136:I136" si="34">SUM(C137:C140)</f>
        <v>23840</v>
      </c>
      <c r="D136" s="113">
        <f t="shared" si="34"/>
        <v>25738</v>
      </c>
      <c r="E136" s="113">
        <f t="shared" si="34"/>
        <v>25738</v>
      </c>
      <c r="F136" s="113">
        <f t="shared" si="34"/>
        <v>25738</v>
      </c>
      <c r="G136" s="113">
        <f t="shared" si="34"/>
        <v>25888</v>
      </c>
      <c r="H136" s="113">
        <f t="shared" si="34"/>
        <v>-15</v>
      </c>
      <c r="I136" s="113">
        <f t="shared" si="34"/>
        <v>25873</v>
      </c>
    </row>
    <row r="137" spans="1:9" s="13" customFormat="1" x14ac:dyDescent="0.2">
      <c r="A137" s="115"/>
      <c r="B137" s="116" t="s">
        <v>229</v>
      </c>
      <c r="C137" s="107">
        <v>100</v>
      </c>
      <c r="D137" s="107">
        <v>0</v>
      </c>
      <c r="E137" s="77">
        <f>SUM(D137:D137)</f>
        <v>0</v>
      </c>
      <c r="F137" s="77">
        <f>SUM(E137:E137)</f>
        <v>0</v>
      </c>
      <c r="G137" s="77">
        <v>0</v>
      </c>
      <c r="H137" s="77"/>
      <c r="I137" s="77">
        <f>SUM(G137:H137)</f>
        <v>0</v>
      </c>
    </row>
    <row r="138" spans="1:9" s="13" customFormat="1" x14ac:dyDescent="0.2">
      <c r="A138" s="115"/>
      <c r="B138" s="116" t="s">
        <v>342</v>
      </c>
      <c r="C138" s="107"/>
      <c r="D138" s="107"/>
      <c r="E138" s="77"/>
      <c r="F138" s="77"/>
      <c r="G138" s="77">
        <v>150</v>
      </c>
      <c r="H138" s="77">
        <v>-45</v>
      </c>
      <c r="I138" s="77">
        <f>SUM(G138:H138)</f>
        <v>105</v>
      </c>
    </row>
    <row r="139" spans="1:9" s="13" customFormat="1" x14ac:dyDescent="0.2">
      <c r="A139" s="115"/>
      <c r="B139" s="116" t="s">
        <v>267</v>
      </c>
      <c r="C139" s="107"/>
      <c r="D139" s="107">
        <v>120</v>
      </c>
      <c r="E139" s="77">
        <f>SUM(D139:D139)</f>
        <v>120</v>
      </c>
      <c r="F139" s="77">
        <f>SUM(E139:E139)</f>
        <v>120</v>
      </c>
      <c r="G139" s="77">
        <v>120</v>
      </c>
      <c r="H139" s="77">
        <v>30</v>
      </c>
      <c r="I139" s="77">
        <f>SUM(G139:H139)</f>
        <v>150</v>
      </c>
    </row>
    <row r="140" spans="1:9" ht="14.25" customHeight="1" x14ac:dyDescent="0.2">
      <c r="A140" s="145"/>
      <c r="B140" s="114" t="s">
        <v>216</v>
      </c>
      <c r="C140" s="77">
        <v>23740</v>
      </c>
      <c r="D140" s="77">
        <v>25618</v>
      </c>
      <c r="E140" s="77">
        <f>SUM(D140:D140)</f>
        <v>25618</v>
      </c>
      <c r="F140" s="77">
        <f>SUM(E140:E140)</f>
        <v>25618</v>
      </c>
      <c r="G140" s="77">
        <v>25618</v>
      </c>
      <c r="H140" s="77"/>
      <c r="I140" s="77">
        <f>SUM(G140:H140)</f>
        <v>25618</v>
      </c>
    </row>
    <row r="141" spans="1:9" x14ac:dyDescent="0.2">
      <c r="A141" s="10"/>
      <c r="B141" s="123"/>
    </row>
    <row r="142" spans="1:9" x14ac:dyDescent="0.2">
      <c r="A142" s="111">
        <v>3613</v>
      </c>
      <c r="B142" s="112" t="s">
        <v>65</v>
      </c>
      <c r="C142" s="113">
        <f t="shared" ref="C142:I142" si="35">SUM(C143:C147)</f>
        <v>579</v>
      </c>
      <c r="D142" s="113">
        <f t="shared" si="35"/>
        <v>599</v>
      </c>
      <c r="E142" s="113">
        <f t="shared" si="35"/>
        <v>1109</v>
      </c>
      <c r="F142" s="113">
        <f t="shared" si="35"/>
        <v>1109</v>
      </c>
      <c r="G142" s="113">
        <f t="shared" si="35"/>
        <v>1344</v>
      </c>
      <c r="H142" s="113">
        <f t="shared" si="35"/>
        <v>-24</v>
      </c>
      <c r="I142" s="113">
        <f t="shared" si="35"/>
        <v>1320</v>
      </c>
    </row>
    <row r="143" spans="1:9" s="13" customFormat="1" x14ac:dyDescent="0.2">
      <c r="A143" s="115"/>
      <c r="B143" s="116" t="s">
        <v>268</v>
      </c>
      <c r="C143" s="125"/>
      <c r="D143" s="107">
        <v>20</v>
      </c>
      <c r="E143" s="77">
        <f>SUM(D143:D143)</f>
        <v>20</v>
      </c>
      <c r="F143" s="77">
        <f>SUM(E143:E143)</f>
        <v>20</v>
      </c>
      <c r="G143" s="77">
        <v>205</v>
      </c>
      <c r="H143" s="77"/>
      <c r="I143" s="77">
        <f>SUM(G143:H143)</f>
        <v>205</v>
      </c>
    </row>
    <row r="144" spans="1:9" x14ac:dyDescent="0.2">
      <c r="A144" s="38"/>
      <c r="B144" s="114" t="s">
        <v>346</v>
      </c>
      <c r="C144" s="77"/>
      <c r="D144" s="77"/>
      <c r="E144" s="77"/>
      <c r="F144" s="77"/>
      <c r="G144" s="77">
        <v>50</v>
      </c>
      <c r="H144" s="77">
        <v>-24</v>
      </c>
      <c r="I144" s="77">
        <f>SUM(G144:H144)</f>
        <v>26</v>
      </c>
    </row>
    <row r="145" spans="1:10" x14ac:dyDescent="0.2">
      <c r="A145" s="145"/>
      <c r="B145" s="114" t="s">
        <v>269</v>
      </c>
      <c r="C145" s="77">
        <v>179</v>
      </c>
      <c r="D145" s="107">
        <v>179</v>
      </c>
      <c r="E145" s="77">
        <f>SUM(D145:D145)</f>
        <v>179</v>
      </c>
      <c r="F145" s="77">
        <f>SUM(E145:E145)</f>
        <v>179</v>
      </c>
      <c r="G145" s="77">
        <v>179</v>
      </c>
      <c r="H145" s="77"/>
      <c r="I145" s="77">
        <f>SUM(G145:H145)</f>
        <v>179</v>
      </c>
    </row>
    <row r="146" spans="1:10" x14ac:dyDescent="0.2">
      <c r="A146" s="145"/>
      <c r="B146" s="114" t="s">
        <v>66</v>
      </c>
      <c r="C146" s="77">
        <v>400</v>
      </c>
      <c r="D146" s="77">
        <v>400</v>
      </c>
      <c r="E146" s="77">
        <f>SUM(D146:D146)</f>
        <v>400</v>
      </c>
      <c r="F146" s="77">
        <f>SUM(E146:E146)</f>
        <v>400</v>
      </c>
      <c r="G146" s="77">
        <v>400</v>
      </c>
      <c r="H146" s="77"/>
      <c r="I146" s="77">
        <f>SUM(G146:H146)</f>
        <v>400</v>
      </c>
    </row>
    <row r="147" spans="1:10" x14ac:dyDescent="0.2">
      <c r="A147" s="145"/>
      <c r="B147" s="114" t="s">
        <v>289</v>
      </c>
      <c r="C147" s="77">
        <v>0</v>
      </c>
      <c r="D147" s="77">
        <v>0</v>
      </c>
      <c r="E147" s="77">
        <v>510</v>
      </c>
      <c r="F147" s="77">
        <f>SUM(E147:E147)</f>
        <v>510</v>
      </c>
      <c r="G147" s="77">
        <v>510</v>
      </c>
      <c r="H147" s="77"/>
      <c r="I147" s="77">
        <f>SUM(G147:H147)</f>
        <v>510</v>
      </c>
    </row>
    <row r="149" spans="1:10" s="16" customFormat="1" x14ac:dyDescent="0.2">
      <c r="A149" s="111">
        <v>3631</v>
      </c>
      <c r="B149" s="112" t="s">
        <v>107</v>
      </c>
      <c r="C149" s="113">
        <f>SUM(C150:C151)</f>
        <v>100</v>
      </c>
      <c r="D149" s="113">
        <f>SUM(D150:D151)</f>
        <v>2599</v>
      </c>
      <c r="E149" s="113">
        <f>SUM(E150:E151)</f>
        <v>2599</v>
      </c>
      <c r="F149" s="113">
        <f>SUM(F150:F152)</f>
        <v>2599</v>
      </c>
      <c r="G149" s="113">
        <f>SUM(G150:G152)</f>
        <v>2799</v>
      </c>
      <c r="H149" s="113">
        <f>SUM(H150:H152)</f>
        <v>0</v>
      </c>
      <c r="I149" s="113">
        <f>SUM(I150:I152)</f>
        <v>2799</v>
      </c>
      <c r="J149" s="15"/>
    </row>
    <row r="150" spans="1:10" s="32" customFormat="1" x14ac:dyDescent="0.2">
      <c r="A150" s="115"/>
      <c r="B150" s="116" t="s">
        <v>222</v>
      </c>
      <c r="C150" s="107">
        <v>0</v>
      </c>
      <c r="D150" s="107">
        <v>2499</v>
      </c>
      <c r="E150" s="77">
        <f>SUM(D150:D150)</f>
        <v>2499</v>
      </c>
      <c r="F150" s="77">
        <f>SUM(E150:E150)</f>
        <v>2499</v>
      </c>
      <c r="G150" s="77">
        <v>2499</v>
      </c>
      <c r="H150" s="77"/>
      <c r="I150" s="77">
        <f>SUM(G150:H150)</f>
        <v>2499</v>
      </c>
      <c r="J150" s="35"/>
    </row>
    <row r="151" spans="1:10" x14ac:dyDescent="0.2">
      <c r="A151" s="38"/>
      <c r="B151" s="114" t="s">
        <v>14</v>
      </c>
      <c r="C151" s="77">
        <v>100</v>
      </c>
      <c r="D151" s="77">
        <v>100</v>
      </c>
      <c r="E151" s="77">
        <f>SUM(D151:D151)</f>
        <v>100</v>
      </c>
      <c r="F151" s="77">
        <f>SUM(E151:E151)</f>
        <v>100</v>
      </c>
      <c r="G151" s="77">
        <v>72</v>
      </c>
      <c r="H151" s="77"/>
      <c r="I151" s="77">
        <f>SUM(G151:H151)</f>
        <v>72</v>
      </c>
    </row>
    <row r="152" spans="1:10" s="16" customFormat="1" x14ac:dyDescent="0.2">
      <c r="A152" s="126"/>
      <c r="B152" s="128" t="s">
        <v>304</v>
      </c>
      <c r="C152" s="77"/>
      <c r="D152" s="77"/>
      <c r="E152" s="77">
        <v>0</v>
      </c>
      <c r="F152" s="77">
        <f>SUM(E152:E152)</f>
        <v>0</v>
      </c>
      <c r="G152" s="77">
        <v>228</v>
      </c>
      <c r="H152" s="77"/>
      <c r="I152" s="77">
        <f>SUM(G152:H152)</f>
        <v>228</v>
      </c>
      <c r="J152" s="15"/>
    </row>
    <row r="153" spans="1:10" x14ac:dyDescent="0.2">
      <c r="A153" s="3"/>
    </row>
    <row r="154" spans="1:10" s="16" customFormat="1" x14ac:dyDescent="0.2">
      <c r="A154" s="111">
        <v>3632</v>
      </c>
      <c r="B154" s="112" t="s">
        <v>108</v>
      </c>
      <c r="C154" s="113">
        <f t="shared" ref="C154:I154" si="36">SUM(C155:C156)</f>
        <v>20</v>
      </c>
      <c r="D154" s="113">
        <f t="shared" si="36"/>
        <v>1920</v>
      </c>
      <c r="E154" s="113">
        <f t="shared" si="36"/>
        <v>1920</v>
      </c>
      <c r="F154" s="113">
        <f t="shared" si="36"/>
        <v>1920</v>
      </c>
      <c r="G154" s="113">
        <f t="shared" si="36"/>
        <v>1920</v>
      </c>
      <c r="H154" s="113">
        <f t="shared" si="36"/>
        <v>0</v>
      </c>
      <c r="I154" s="113">
        <f t="shared" si="36"/>
        <v>1920</v>
      </c>
      <c r="J154" s="15"/>
    </row>
    <row r="155" spans="1:10" s="35" customFormat="1" x14ac:dyDescent="0.2">
      <c r="A155" s="146"/>
      <c r="B155" s="116" t="s">
        <v>225</v>
      </c>
      <c r="C155" s="107">
        <v>0</v>
      </c>
      <c r="D155" s="107">
        <v>1900</v>
      </c>
      <c r="E155" s="77">
        <f>SUM(D155:D155)</f>
        <v>1900</v>
      </c>
      <c r="F155" s="77">
        <f>SUM(E155:E155)</f>
        <v>1900</v>
      </c>
      <c r="G155" s="77">
        <v>1900</v>
      </c>
      <c r="H155" s="77"/>
      <c r="I155" s="77">
        <f>SUM(G155:H155)</f>
        <v>1900</v>
      </c>
    </row>
    <row r="156" spans="1:10" s="16" customFormat="1" x14ac:dyDescent="0.2">
      <c r="A156" s="126"/>
      <c r="B156" s="128" t="s">
        <v>48</v>
      </c>
      <c r="C156" s="77">
        <v>20</v>
      </c>
      <c r="D156" s="77">
        <v>20</v>
      </c>
      <c r="E156" s="77">
        <f>SUM(D156:D156)</f>
        <v>20</v>
      </c>
      <c r="F156" s="77">
        <f>SUM(E156:E156)</f>
        <v>20</v>
      </c>
      <c r="G156" s="77">
        <v>20</v>
      </c>
      <c r="H156" s="77"/>
      <c r="I156" s="77">
        <f>SUM(G156:H156)</f>
        <v>20</v>
      </c>
      <c r="J156" s="15"/>
    </row>
    <row r="158" spans="1:10" s="16" customFormat="1" x14ac:dyDescent="0.2">
      <c r="A158" s="111">
        <v>3633</v>
      </c>
      <c r="B158" s="112" t="s">
        <v>110</v>
      </c>
      <c r="C158" s="113">
        <f>SUM(C159:C159)</f>
        <v>100</v>
      </c>
      <c r="D158" s="113">
        <f>SUM(D159:D159)</f>
        <v>100</v>
      </c>
      <c r="E158" s="113">
        <f>SUM(E159:E159)</f>
        <v>100</v>
      </c>
      <c r="F158" s="113">
        <f>SUM(F159)</f>
        <v>100</v>
      </c>
      <c r="G158" s="113">
        <f>SUM(G159)</f>
        <v>100</v>
      </c>
      <c r="H158" s="113">
        <f>SUM(H159)</f>
        <v>0</v>
      </c>
      <c r="I158" s="113">
        <f>SUM(I159)</f>
        <v>100</v>
      </c>
      <c r="J158" s="15"/>
    </row>
    <row r="159" spans="1:10" x14ac:dyDescent="0.2">
      <c r="A159" s="38"/>
      <c r="B159" s="114" t="s">
        <v>22</v>
      </c>
      <c r="C159" s="77">
        <v>100</v>
      </c>
      <c r="D159" s="77">
        <v>100</v>
      </c>
      <c r="E159" s="77">
        <f>SUM(D159:D159)</f>
        <v>100</v>
      </c>
      <c r="F159" s="77">
        <f>SUM(E159:E159)</f>
        <v>100</v>
      </c>
      <c r="G159" s="77">
        <v>100</v>
      </c>
      <c r="H159" s="77"/>
      <c r="I159" s="77">
        <f>SUM(G159:H159)</f>
        <v>100</v>
      </c>
    </row>
    <row r="160" spans="1:10" x14ac:dyDescent="0.2">
      <c r="A160" s="10"/>
      <c r="B160" s="123"/>
    </row>
    <row r="161" spans="1:10" s="16" customFormat="1" x14ac:dyDescent="0.2">
      <c r="A161" s="111">
        <v>3635</v>
      </c>
      <c r="B161" s="112" t="s">
        <v>111</v>
      </c>
      <c r="C161" s="113">
        <f t="shared" ref="C161:I161" si="37">SUM(C162:C165)</f>
        <v>1250</v>
      </c>
      <c r="D161" s="113">
        <f t="shared" si="37"/>
        <v>3042</v>
      </c>
      <c r="E161" s="113">
        <f t="shared" si="37"/>
        <v>3042</v>
      </c>
      <c r="F161" s="113">
        <f t="shared" si="37"/>
        <v>3042</v>
      </c>
      <c r="G161" s="113">
        <f t="shared" si="37"/>
        <v>2432</v>
      </c>
      <c r="H161" s="113">
        <f t="shared" si="37"/>
        <v>-200</v>
      </c>
      <c r="I161" s="113">
        <f t="shared" si="37"/>
        <v>2232</v>
      </c>
      <c r="J161" s="15"/>
    </row>
    <row r="162" spans="1:10" s="32" customFormat="1" x14ac:dyDescent="0.2">
      <c r="A162" s="115"/>
      <c r="B162" s="147" t="s">
        <v>242</v>
      </c>
      <c r="C162" s="107"/>
      <c r="D162" s="107">
        <v>498</v>
      </c>
      <c r="E162" s="77">
        <f t="shared" ref="E162:F165" si="38">SUM(D162:D162)</f>
        <v>498</v>
      </c>
      <c r="F162" s="77">
        <f t="shared" si="38"/>
        <v>498</v>
      </c>
      <c r="G162" s="77">
        <v>498</v>
      </c>
      <c r="H162" s="77"/>
      <c r="I162" s="77">
        <f>SUM(G162:H162)</f>
        <v>498</v>
      </c>
      <c r="J162" s="35"/>
    </row>
    <row r="163" spans="1:10" s="32" customFormat="1" x14ac:dyDescent="0.2">
      <c r="A163" s="115"/>
      <c r="B163" s="147" t="s">
        <v>256</v>
      </c>
      <c r="C163" s="107"/>
      <c r="D163" s="107">
        <v>1403</v>
      </c>
      <c r="E163" s="77">
        <f t="shared" si="38"/>
        <v>1403</v>
      </c>
      <c r="F163" s="77">
        <f t="shared" si="38"/>
        <v>1403</v>
      </c>
      <c r="G163" s="77">
        <v>1403</v>
      </c>
      <c r="H163" s="77"/>
      <c r="I163" s="77">
        <f>SUM(G163:H163)</f>
        <v>1403</v>
      </c>
      <c r="J163" s="35"/>
    </row>
    <row r="164" spans="1:10" s="32" customFormat="1" ht="25.5" x14ac:dyDescent="0.2">
      <c r="A164" s="115"/>
      <c r="B164" s="116" t="s">
        <v>223</v>
      </c>
      <c r="C164" s="107">
        <v>250</v>
      </c>
      <c r="D164" s="107">
        <v>250</v>
      </c>
      <c r="E164" s="77">
        <f t="shared" si="38"/>
        <v>250</v>
      </c>
      <c r="F164" s="77">
        <f t="shared" si="38"/>
        <v>250</v>
      </c>
      <c r="G164" s="77">
        <v>331</v>
      </c>
      <c r="H164" s="77"/>
      <c r="I164" s="77">
        <f>SUM(G164:H164)</f>
        <v>331</v>
      </c>
      <c r="J164" s="35"/>
    </row>
    <row r="165" spans="1:10" s="16" customFormat="1" x14ac:dyDescent="0.2">
      <c r="A165" s="124"/>
      <c r="B165" s="127" t="s">
        <v>5</v>
      </c>
      <c r="C165" s="77">
        <v>1000</v>
      </c>
      <c r="D165" s="77">
        <v>891</v>
      </c>
      <c r="E165" s="77">
        <f t="shared" si="38"/>
        <v>891</v>
      </c>
      <c r="F165" s="77">
        <f t="shared" si="38"/>
        <v>891</v>
      </c>
      <c r="G165" s="77">
        <v>200</v>
      </c>
      <c r="H165" s="77">
        <v>-200</v>
      </c>
      <c r="I165" s="77">
        <f>SUM(G165:H165)</f>
        <v>0</v>
      </c>
      <c r="J165" s="15"/>
    </row>
    <row r="166" spans="1:10" x14ac:dyDescent="0.2">
      <c r="A166" s="137"/>
      <c r="B166" s="148"/>
    </row>
    <row r="167" spans="1:10" s="16" customFormat="1" x14ac:dyDescent="0.2">
      <c r="A167" s="111">
        <v>3639</v>
      </c>
      <c r="B167" s="112" t="s">
        <v>112</v>
      </c>
      <c r="C167" s="113">
        <f t="shared" ref="C167:I167" si="39">SUM(C168:C176)</f>
        <v>18507</v>
      </c>
      <c r="D167" s="113">
        <f t="shared" si="39"/>
        <v>20602</v>
      </c>
      <c r="E167" s="113">
        <f t="shared" si="39"/>
        <v>20602</v>
      </c>
      <c r="F167" s="113">
        <f t="shared" si="39"/>
        <v>20602</v>
      </c>
      <c r="G167" s="113">
        <f t="shared" si="39"/>
        <v>21469</v>
      </c>
      <c r="H167" s="113">
        <f t="shared" si="39"/>
        <v>-124</v>
      </c>
      <c r="I167" s="113">
        <f t="shared" si="39"/>
        <v>21345</v>
      </c>
      <c r="J167" s="15"/>
    </row>
    <row r="168" spans="1:10" s="16" customFormat="1" x14ac:dyDescent="0.2">
      <c r="A168" s="135"/>
      <c r="B168" s="114" t="s">
        <v>47</v>
      </c>
      <c r="C168" s="77">
        <v>18040</v>
      </c>
      <c r="D168" s="77">
        <v>19130</v>
      </c>
      <c r="E168" s="77">
        <f t="shared" ref="E168:E176" si="40">SUM(D168:D168)</f>
        <v>19130</v>
      </c>
      <c r="F168" s="77">
        <f>SUM(E168:E168)</f>
        <v>19130</v>
      </c>
      <c r="G168" s="77">
        <v>19130</v>
      </c>
      <c r="H168" s="77"/>
      <c r="I168" s="77">
        <f>SUM(G168:H168)</f>
        <v>19130</v>
      </c>
      <c r="J168" s="15"/>
    </row>
    <row r="169" spans="1:10" s="16" customFormat="1" x14ac:dyDescent="0.2">
      <c r="A169" s="135"/>
      <c r="B169" s="114" t="s">
        <v>3</v>
      </c>
      <c r="C169" s="77">
        <v>0</v>
      </c>
      <c r="D169" s="77">
        <v>0</v>
      </c>
      <c r="E169" s="77">
        <f t="shared" si="40"/>
        <v>0</v>
      </c>
      <c r="F169" s="77">
        <f>SUM(E169:E169)</f>
        <v>0</v>
      </c>
      <c r="G169" s="77">
        <v>0</v>
      </c>
      <c r="H169" s="77"/>
      <c r="I169" s="77">
        <f t="shared" ref="I169:I176" si="41">SUM(G169:H169)</f>
        <v>0</v>
      </c>
      <c r="J169" s="15"/>
    </row>
    <row r="170" spans="1:10" s="16" customFormat="1" x14ac:dyDescent="0.2">
      <c r="A170" s="135"/>
      <c r="B170" s="114" t="s">
        <v>343</v>
      </c>
      <c r="C170" s="77"/>
      <c r="D170" s="77"/>
      <c r="E170" s="77"/>
      <c r="F170" s="77"/>
      <c r="G170" s="77">
        <v>116</v>
      </c>
      <c r="H170" s="77"/>
      <c r="I170" s="77">
        <f t="shared" si="41"/>
        <v>116</v>
      </c>
      <c r="J170" s="15"/>
    </row>
    <row r="171" spans="1:10" s="16" customFormat="1" x14ac:dyDescent="0.2">
      <c r="A171" s="135"/>
      <c r="B171" s="114" t="s">
        <v>226</v>
      </c>
      <c r="C171" s="77">
        <v>0</v>
      </c>
      <c r="D171" s="77">
        <v>1000</v>
      </c>
      <c r="E171" s="77">
        <f t="shared" si="40"/>
        <v>1000</v>
      </c>
      <c r="F171" s="77">
        <f t="shared" ref="F171:F176" si="42">SUM(E171:E171)</f>
        <v>1000</v>
      </c>
      <c r="G171" s="77">
        <v>1000</v>
      </c>
      <c r="H171" s="77"/>
      <c r="I171" s="77">
        <f t="shared" si="41"/>
        <v>1000</v>
      </c>
      <c r="J171" s="15"/>
    </row>
    <row r="172" spans="1:10" s="16" customFormat="1" x14ac:dyDescent="0.2">
      <c r="A172" s="135"/>
      <c r="B172" s="114" t="s">
        <v>114</v>
      </c>
      <c r="C172" s="77">
        <v>300</v>
      </c>
      <c r="D172" s="77">
        <v>300</v>
      </c>
      <c r="E172" s="77">
        <f t="shared" si="40"/>
        <v>300</v>
      </c>
      <c r="F172" s="77">
        <f t="shared" si="42"/>
        <v>300</v>
      </c>
      <c r="G172" s="77">
        <v>300</v>
      </c>
      <c r="H172" s="77"/>
      <c r="I172" s="77">
        <f t="shared" si="41"/>
        <v>300</v>
      </c>
      <c r="J172" s="15"/>
    </row>
    <row r="173" spans="1:10" s="16" customFormat="1" x14ac:dyDescent="0.2">
      <c r="A173" s="135"/>
      <c r="B173" s="114" t="s">
        <v>69</v>
      </c>
      <c r="C173" s="77">
        <v>5</v>
      </c>
      <c r="D173" s="77">
        <v>5</v>
      </c>
      <c r="E173" s="77">
        <f t="shared" si="40"/>
        <v>5</v>
      </c>
      <c r="F173" s="77">
        <f t="shared" si="42"/>
        <v>5</v>
      </c>
      <c r="G173" s="77">
        <v>5</v>
      </c>
      <c r="H173" s="77"/>
      <c r="I173" s="77">
        <f t="shared" si="41"/>
        <v>5</v>
      </c>
      <c r="J173" s="15"/>
    </row>
    <row r="174" spans="1:10" s="16" customFormat="1" x14ac:dyDescent="0.2">
      <c r="A174" s="135"/>
      <c r="B174" s="114" t="s">
        <v>277</v>
      </c>
      <c r="C174" s="77"/>
      <c r="D174" s="77">
        <v>5</v>
      </c>
      <c r="E174" s="77">
        <f t="shared" si="40"/>
        <v>5</v>
      </c>
      <c r="F174" s="77">
        <f t="shared" si="42"/>
        <v>5</v>
      </c>
      <c r="G174" s="77">
        <v>5</v>
      </c>
      <c r="H174" s="77"/>
      <c r="I174" s="77">
        <f t="shared" si="41"/>
        <v>5</v>
      </c>
      <c r="J174" s="15"/>
    </row>
    <row r="175" spans="1:10" s="16" customFormat="1" x14ac:dyDescent="0.2">
      <c r="A175" s="135"/>
      <c r="B175" s="114" t="s">
        <v>272</v>
      </c>
      <c r="C175" s="77"/>
      <c r="D175" s="77">
        <v>30</v>
      </c>
      <c r="E175" s="77">
        <f t="shared" si="40"/>
        <v>30</v>
      </c>
      <c r="F175" s="77">
        <f t="shared" si="42"/>
        <v>30</v>
      </c>
      <c r="G175" s="77">
        <v>30</v>
      </c>
      <c r="H175" s="77"/>
      <c r="I175" s="77">
        <f t="shared" si="41"/>
        <v>30</v>
      </c>
      <c r="J175" s="15"/>
    </row>
    <row r="176" spans="1:10" s="15" customFormat="1" x14ac:dyDescent="0.2">
      <c r="A176" s="135"/>
      <c r="B176" s="114" t="s">
        <v>228</v>
      </c>
      <c r="C176" s="77">
        <v>162</v>
      </c>
      <c r="D176" s="77">
        <v>132</v>
      </c>
      <c r="E176" s="77">
        <f t="shared" si="40"/>
        <v>132</v>
      </c>
      <c r="F176" s="77">
        <f t="shared" si="42"/>
        <v>132</v>
      </c>
      <c r="G176" s="77">
        <v>883</v>
      </c>
      <c r="H176" s="77">
        <v>-124</v>
      </c>
      <c r="I176" s="77">
        <f t="shared" si="41"/>
        <v>759</v>
      </c>
    </row>
    <row r="177" spans="1:10" x14ac:dyDescent="0.2">
      <c r="A177" s="132"/>
      <c r="B177" s="149"/>
    </row>
    <row r="178" spans="1:10" s="16" customFormat="1" x14ac:dyDescent="0.2">
      <c r="A178" s="111">
        <v>3713</v>
      </c>
      <c r="B178" s="112" t="s">
        <v>356</v>
      </c>
      <c r="C178" s="113"/>
      <c r="D178" s="113"/>
      <c r="E178" s="113"/>
      <c r="F178" s="113"/>
      <c r="G178" s="113"/>
      <c r="H178" s="113">
        <f>SUM(H179)</f>
        <v>157.5</v>
      </c>
      <c r="I178" s="113">
        <f>SUM(I179)</f>
        <v>157.5</v>
      </c>
      <c r="J178" s="15"/>
    </row>
    <row r="179" spans="1:10" s="15" customFormat="1" x14ac:dyDescent="0.2">
      <c r="A179" s="135"/>
      <c r="B179" s="147" t="s">
        <v>239</v>
      </c>
      <c r="C179" s="77"/>
      <c r="D179" s="107"/>
      <c r="E179" s="77"/>
      <c r="F179" s="77"/>
      <c r="G179" s="77"/>
      <c r="H179" s="77">
        <v>157.5</v>
      </c>
      <c r="I179" s="77">
        <f>SUM(G179:H179)</f>
        <v>157.5</v>
      </c>
    </row>
    <row r="180" spans="1:10" x14ac:dyDescent="0.2">
      <c r="A180" s="132"/>
      <c r="B180" s="149"/>
    </row>
    <row r="181" spans="1:10" x14ac:dyDescent="0.2">
      <c r="A181" s="111">
        <v>3722</v>
      </c>
      <c r="B181" s="112" t="s">
        <v>113</v>
      </c>
      <c r="C181" s="113">
        <f t="shared" ref="C181:I181" si="43">SUM(C182:C191)</f>
        <v>3633</v>
      </c>
      <c r="D181" s="113">
        <f t="shared" si="43"/>
        <v>3953</v>
      </c>
      <c r="E181" s="113">
        <f t="shared" si="43"/>
        <v>3953</v>
      </c>
      <c r="F181" s="113">
        <f t="shared" si="43"/>
        <v>3953</v>
      </c>
      <c r="G181" s="113">
        <f t="shared" si="43"/>
        <v>4418</v>
      </c>
      <c r="H181" s="113">
        <f t="shared" si="43"/>
        <v>933</v>
      </c>
      <c r="I181" s="113">
        <f t="shared" si="43"/>
        <v>5351</v>
      </c>
    </row>
    <row r="182" spans="1:10" x14ac:dyDescent="0.2">
      <c r="A182" s="124"/>
      <c r="B182" s="128" t="s">
        <v>164</v>
      </c>
      <c r="C182" s="77">
        <v>70</v>
      </c>
      <c r="D182" s="77">
        <v>70</v>
      </c>
      <c r="E182" s="77">
        <f t="shared" ref="E182:E191" si="44">SUM(D182:D182)</f>
        <v>70</v>
      </c>
      <c r="F182" s="77">
        <f t="shared" ref="F182:F191" si="45">SUM(E182:E182)</f>
        <v>70</v>
      </c>
      <c r="G182" s="77">
        <v>70</v>
      </c>
      <c r="H182" s="77">
        <v>15</v>
      </c>
      <c r="I182" s="77">
        <f>SUM(G182:H182)</f>
        <v>85</v>
      </c>
    </row>
    <row r="183" spans="1:10" x14ac:dyDescent="0.2">
      <c r="A183" s="38"/>
      <c r="B183" s="114" t="s">
        <v>30</v>
      </c>
      <c r="C183" s="77">
        <v>3131</v>
      </c>
      <c r="D183" s="77">
        <v>3381</v>
      </c>
      <c r="E183" s="77">
        <f t="shared" si="44"/>
        <v>3381</v>
      </c>
      <c r="F183" s="77">
        <f t="shared" si="45"/>
        <v>3381</v>
      </c>
      <c r="G183" s="77">
        <v>3081</v>
      </c>
      <c r="H183" s="77"/>
      <c r="I183" s="77">
        <f t="shared" ref="I183:I191" si="46">SUM(G183:H183)</f>
        <v>3081</v>
      </c>
    </row>
    <row r="184" spans="1:10" x14ac:dyDescent="0.2">
      <c r="A184" s="38"/>
      <c r="B184" s="114" t="s">
        <v>243</v>
      </c>
      <c r="C184" s="77"/>
      <c r="D184" s="77">
        <v>70</v>
      </c>
      <c r="E184" s="77">
        <f t="shared" si="44"/>
        <v>70</v>
      </c>
      <c r="F184" s="77">
        <f t="shared" si="45"/>
        <v>70</v>
      </c>
      <c r="G184" s="77">
        <v>70</v>
      </c>
      <c r="H184" s="77"/>
      <c r="I184" s="77">
        <f t="shared" si="46"/>
        <v>70</v>
      </c>
    </row>
    <row r="185" spans="1:10" x14ac:dyDescent="0.2">
      <c r="A185" s="38"/>
      <c r="B185" s="114" t="s">
        <v>152</v>
      </c>
      <c r="C185" s="77">
        <v>10</v>
      </c>
      <c r="D185" s="77">
        <v>10</v>
      </c>
      <c r="E185" s="77">
        <f t="shared" si="44"/>
        <v>10</v>
      </c>
      <c r="F185" s="77">
        <f t="shared" si="45"/>
        <v>10</v>
      </c>
      <c r="G185" s="77">
        <v>10</v>
      </c>
      <c r="H185" s="77"/>
      <c r="I185" s="77">
        <f t="shared" si="46"/>
        <v>10</v>
      </c>
    </row>
    <row r="186" spans="1:10" x14ac:dyDescent="0.2">
      <c r="A186" s="38"/>
      <c r="B186" s="114" t="s">
        <v>158</v>
      </c>
      <c r="C186" s="77">
        <v>150</v>
      </c>
      <c r="D186" s="77">
        <v>150</v>
      </c>
      <c r="E186" s="77">
        <f t="shared" si="44"/>
        <v>150</v>
      </c>
      <c r="F186" s="77">
        <f t="shared" si="45"/>
        <v>150</v>
      </c>
      <c r="G186" s="77">
        <v>150</v>
      </c>
      <c r="H186" s="77">
        <v>45</v>
      </c>
      <c r="I186" s="77">
        <f t="shared" si="46"/>
        <v>195</v>
      </c>
    </row>
    <row r="187" spans="1:10" x14ac:dyDescent="0.2">
      <c r="A187" s="38"/>
      <c r="B187" s="114" t="s">
        <v>6</v>
      </c>
      <c r="C187" s="77">
        <v>152</v>
      </c>
      <c r="D187" s="77">
        <v>152</v>
      </c>
      <c r="E187" s="77">
        <f t="shared" si="44"/>
        <v>152</v>
      </c>
      <c r="F187" s="77">
        <f t="shared" si="45"/>
        <v>152</v>
      </c>
      <c r="G187" s="77">
        <v>152</v>
      </c>
      <c r="H187" s="77">
        <v>30</v>
      </c>
      <c r="I187" s="77">
        <f t="shared" si="46"/>
        <v>182</v>
      </c>
    </row>
    <row r="188" spans="1:10" x14ac:dyDescent="0.2">
      <c r="A188" s="38"/>
      <c r="B188" s="114" t="s">
        <v>175</v>
      </c>
      <c r="C188" s="77">
        <v>60</v>
      </c>
      <c r="D188" s="77">
        <v>60</v>
      </c>
      <c r="E188" s="77">
        <f t="shared" si="44"/>
        <v>60</v>
      </c>
      <c r="F188" s="77">
        <f t="shared" si="45"/>
        <v>60</v>
      </c>
      <c r="G188" s="77">
        <v>60</v>
      </c>
      <c r="H188" s="77"/>
      <c r="I188" s="77">
        <f t="shared" si="46"/>
        <v>60</v>
      </c>
    </row>
    <row r="189" spans="1:10" x14ac:dyDescent="0.2">
      <c r="A189" s="38"/>
      <c r="B189" s="114" t="s">
        <v>337</v>
      </c>
      <c r="C189" s="77"/>
      <c r="D189" s="77"/>
      <c r="E189" s="77"/>
      <c r="F189" s="77">
        <f t="shared" si="45"/>
        <v>0</v>
      </c>
      <c r="G189" s="77">
        <v>520</v>
      </c>
      <c r="H189" s="77"/>
      <c r="I189" s="77">
        <f t="shared" si="46"/>
        <v>520</v>
      </c>
    </row>
    <row r="190" spans="1:10" x14ac:dyDescent="0.2">
      <c r="A190" s="38"/>
      <c r="B190" s="114" t="s">
        <v>362</v>
      </c>
      <c r="C190" s="77"/>
      <c r="D190" s="77"/>
      <c r="E190" s="77"/>
      <c r="F190" s="77"/>
      <c r="G190" s="77"/>
      <c r="H190" s="77">
        <v>43</v>
      </c>
      <c r="I190" s="77">
        <f t="shared" si="46"/>
        <v>43</v>
      </c>
    </row>
    <row r="191" spans="1:10" x14ac:dyDescent="0.2">
      <c r="A191" s="38"/>
      <c r="B191" s="114" t="s">
        <v>79</v>
      </c>
      <c r="C191" s="77">
        <v>60</v>
      </c>
      <c r="D191" s="77">
        <v>60</v>
      </c>
      <c r="E191" s="77">
        <f t="shared" si="44"/>
        <v>60</v>
      </c>
      <c r="F191" s="77">
        <f t="shared" si="45"/>
        <v>60</v>
      </c>
      <c r="G191" s="77">
        <v>305</v>
      </c>
      <c r="H191" s="77">
        <v>800</v>
      </c>
      <c r="I191" s="77">
        <f t="shared" si="46"/>
        <v>1105</v>
      </c>
    </row>
    <row r="192" spans="1:10" x14ac:dyDescent="0.2">
      <c r="A192" s="10"/>
      <c r="B192" s="123"/>
    </row>
    <row r="193" spans="1:10" s="16" customFormat="1" x14ac:dyDescent="0.2">
      <c r="A193" s="111">
        <v>3745</v>
      </c>
      <c r="B193" s="112" t="s">
        <v>32</v>
      </c>
      <c r="C193" s="113">
        <f>SUM(C194:C197)</f>
        <v>243</v>
      </c>
      <c r="D193" s="113">
        <f>SUM(D194:D197)</f>
        <v>471.5</v>
      </c>
      <c r="E193" s="113">
        <f>SUM(E194:E197)</f>
        <v>471.5</v>
      </c>
      <c r="F193" s="113">
        <f>SUM(F194:F198)</f>
        <v>471.5</v>
      </c>
      <c r="G193" s="113">
        <f>SUM(G194:G198)</f>
        <v>626.5</v>
      </c>
      <c r="H193" s="113">
        <f>SUM(H194:H198)</f>
        <v>-157.5</v>
      </c>
      <c r="I193" s="113">
        <f>SUM(I194:I198)</f>
        <v>469</v>
      </c>
      <c r="J193" s="15"/>
    </row>
    <row r="194" spans="1:10" s="15" customFormat="1" ht="25.5" x14ac:dyDescent="0.2">
      <c r="A194" s="135"/>
      <c r="B194" s="147" t="s">
        <v>208</v>
      </c>
      <c r="C194" s="77">
        <v>237</v>
      </c>
      <c r="D194" s="107">
        <v>237</v>
      </c>
      <c r="E194" s="77">
        <f t="shared" ref="E194:F197" si="47">SUM(D194:D194)</f>
        <v>237</v>
      </c>
      <c r="F194" s="77">
        <f t="shared" si="47"/>
        <v>237</v>
      </c>
      <c r="G194" s="77">
        <v>392</v>
      </c>
      <c r="H194" s="77"/>
      <c r="I194" s="77">
        <f>SUM(G194:H194)</f>
        <v>392</v>
      </c>
    </row>
    <row r="195" spans="1:10" s="15" customFormat="1" x14ac:dyDescent="0.2">
      <c r="A195" s="135"/>
      <c r="B195" s="114" t="s">
        <v>244</v>
      </c>
      <c r="C195" s="77"/>
      <c r="D195" s="107">
        <v>71</v>
      </c>
      <c r="E195" s="77">
        <f t="shared" si="47"/>
        <v>71</v>
      </c>
      <c r="F195" s="77">
        <f t="shared" si="47"/>
        <v>71</v>
      </c>
      <c r="G195" s="77">
        <v>71</v>
      </c>
      <c r="H195" s="77"/>
      <c r="I195" s="77">
        <f>SUM(G195:H195)</f>
        <v>71</v>
      </c>
    </row>
    <row r="196" spans="1:10" s="15" customFormat="1" x14ac:dyDescent="0.2">
      <c r="A196" s="135"/>
      <c r="B196" s="147" t="s">
        <v>239</v>
      </c>
      <c r="C196" s="77"/>
      <c r="D196" s="107">
        <v>157.5</v>
      </c>
      <c r="E196" s="77">
        <f t="shared" si="47"/>
        <v>157.5</v>
      </c>
      <c r="F196" s="77">
        <f t="shared" si="47"/>
        <v>157.5</v>
      </c>
      <c r="G196" s="77">
        <v>157.5</v>
      </c>
      <c r="H196" s="77">
        <v>-157.5</v>
      </c>
      <c r="I196" s="77">
        <f>SUM(G196:H196)</f>
        <v>0</v>
      </c>
    </row>
    <row r="197" spans="1:10" s="15" customFormat="1" ht="13.5" customHeight="1" x14ac:dyDescent="0.2">
      <c r="A197" s="135"/>
      <c r="B197" s="147" t="s">
        <v>76</v>
      </c>
      <c r="C197" s="77">
        <v>6</v>
      </c>
      <c r="D197" s="77">
        <v>6</v>
      </c>
      <c r="E197" s="77">
        <f t="shared" si="47"/>
        <v>6</v>
      </c>
      <c r="F197" s="77">
        <f t="shared" si="47"/>
        <v>6</v>
      </c>
      <c r="G197" s="77">
        <v>6</v>
      </c>
      <c r="H197" s="77"/>
      <c r="I197" s="77">
        <f>SUM(G197:H197)</f>
        <v>6</v>
      </c>
    </row>
    <row r="198" spans="1:10" s="15" customFormat="1" x14ac:dyDescent="0.2">
      <c r="A198" s="137"/>
      <c r="B198" s="150"/>
    </row>
    <row r="199" spans="1:10" s="15" customFormat="1" x14ac:dyDescent="0.2">
      <c r="A199" s="111">
        <v>4312</v>
      </c>
      <c r="B199" s="112" t="s">
        <v>172</v>
      </c>
      <c r="C199" s="141">
        <v>70</v>
      </c>
      <c r="D199" s="141">
        <v>70</v>
      </c>
      <c r="E199" s="141">
        <f>SUM(D199:D199)</f>
        <v>70</v>
      </c>
      <c r="F199" s="141">
        <f>SUM(E199:E199)</f>
        <v>70</v>
      </c>
      <c r="G199" s="141">
        <v>70</v>
      </c>
      <c r="H199" s="141"/>
      <c r="I199" s="141">
        <f>SUM(G199:H199)</f>
        <v>70</v>
      </c>
    </row>
    <row r="200" spans="1:10" s="15" customFormat="1" x14ac:dyDescent="0.2">
      <c r="A200" s="137"/>
      <c r="B200" s="150"/>
    </row>
    <row r="201" spans="1:10" s="9" customFormat="1" x14ac:dyDescent="0.2">
      <c r="A201" s="111">
        <v>4329</v>
      </c>
      <c r="B201" s="112" t="s">
        <v>46</v>
      </c>
      <c r="C201" s="113">
        <f t="shared" ref="C201:I201" si="48">SUM(C202:C203)</f>
        <v>287</v>
      </c>
      <c r="D201" s="113">
        <f t="shared" si="48"/>
        <v>287</v>
      </c>
      <c r="E201" s="113">
        <f t="shared" si="48"/>
        <v>287</v>
      </c>
      <c r="F201" s="113">
        <f t="shared" si="48"/>
        <v>287</v>
      </c>
      <c r="G201" s="113">
        <f t="shared" si="48"/>
        <v>242</v>
      </c>
      <c r="H201" s="113">
        <f t="shared" si="48"/>
        <v>0</v>
      </c>
      <c r="I201" s="113">
        <f t="shared" si="48"/>
        <v>242</v>
      </c>
      <c r="J201" s="2"/>
    </row>
    <row r="202" spans="1:10" s="9" customFormat="1" x14ac:dyDescent="0.2">
      <c r="A202" s="151"/>
      <c r="B202" s="127" t="s">
        <v>49</v>
      </c>
      <c r="C202" s="77">
        <v>120</v>
      </c>
      <c r="D202" s="107">
        <v>120</v>
      </c>
      <c r="E202" s="77">
        <f>SUM(D202:D202)</f>
        <v>120</v>
      </c>
      <c r="F202" s="77">
        <f>SUM(E202:E202)</f>
        <v>120</v>
      </c>
      <c r="G202" s="77">
        <v>120</v>
      </c>
      <c r="H202" s="77"/>
      <c r="I202" s="77">
        <f>SUM(G202:H202)</f>
        <v>120</v>
      </c>
      <c r="J202" s="2"/>
    </row>
    <row r="203" spans="1:10" x14ac:dyDescent="0.2">
      <c r="A203" s="38"/>
      <c r="B203" s="114" t="s">
        <v>126</v>
      </c>
      <c r="C203" s="77">
        <v>167</v>
      </c>
      <c r="D203" s="77">
        <v>167</v>
      </c>
      <c r="E203" s="77">
        <f>SUM(D203:D203)</f>
        <v>167</v>
      </c>
      <c r="F203" s="77">
        <f>SUM(E203:E203)</f>
        <v>167</v>
      </c>
      <c r="G203" s="77">
        <v>122</v>
      </c>
      <c r="H203" s="77"/>
      <c r="I203" s="77">
        <f>SUM(G203:H203)</f>
        <v>122</v>
      </c>
    </row>
    <row r="204" spans="1:10" x14ac:dyDescent="0.2">
      <c r="A204" s="10"/>
      <c r="B204" s="123"/>
      <c r="C204" s="139"/>
      <c r="D204" s="139"/>
      <c r="E204" s="139"/>
      <c r="F204" s="139"/>
      <c r="G204" s="139"/>
      <c r="H204" s="139"/>
      <c r="I204" s="139"/>
    </row>
    <row r="205" spans="1:10" s="16" customFormat="1" x14ac:dyDescent="0.2">
      <c r="A205" s="111">
        <v>4351</v>
      </c>
      <c r="B205" s="112" t="s">
        <v>33</v>
      </c>
      <c r="C205" s="113">
        <f>SUM(C206)</f>
        <v>700</v>
      </c>
      <c r="D205" s="113">
        <f>SUM(D206:D206)</f>
        <v>700</v>
      </c>
      <c r="E205" s="113">
        <f>SUM(E206:E206)</f>
        <v>700</v>
      </c>
      <c r="F205" s="113">
        <f>SUM(F206)</f>
        <v>700</v>
      </c>
      <c r="G205" s="113">
        <f>SUM(G206)</f>
        <v>700</v>
      </c>
      <c r="H205" s="113">
        <f>SUM(H206)</f>
        <v>0</v>
      </c>
      <c r="I205" s="113">
        <f>SUM(I206)</f>
        <v>700</v>
      </c>
      <c r="J205" s="15"/>
    </row>
    <row r="206" spans="1:10" s="16" customFormat="1" x14ac:dyDescent="0.2">
      <c r="A206" s="126"/>
      <c r="B206" s="128" t="s">
        <v>64</v>
      </c>
      <c r="C206" s="77">
        <v>700</v>
      </c>
      <c r="D206" s="77">
        <v>700</v>
      </c>
      <c r="E206" s="77">
        <f>SUM(D206:D206)</f>
        <v>700</v>
      </c>
      <c r="F206" s="77">
        <f>SUM(E206:E206)</f>
        <v>700</v>
      </c>
      <c r="G206" s="77">
        <v>700</v>
      </c>
      <c r="H206" s="77"/>
      <c r="I206" s="77">
        <f>SUM(G206:H206)</f>
        <v>700</v>
      </c>
      <c r="J206" s="15"/>
    </row>
    <row r="208" spans="1:10" s="16" customFormat="1" x14ac:dyDescent="0.2">
      <c r="A208" s="111">
        <v>4359</v>
      </c>
      <c r="B208" s="112" t="s">
        <v>34</v>
      </c>
      <c r="C208" s="113">
        <f>SUM(C209:C209)</f>
        <v>45</v>
      </c>
      <c r="D208" s="113">
        <f>SUM(D209:D209)</f>
        <v>45</v>
      </c>
      <c r="E208" s="113">
        <f>SUM(E209:E209)</f>
        <v>45</v>
      </c>
      <c r="F208" s="113">
        <f>SUM(F209:F210)</f>
        <v>45</v>
      </c>
      <c r="G208" s="113">
        <f>SUM(G209:G210)</f>
        <v>90</v>
      </c>
      <c r="H208" s="113">
        <f>SUM(H209:H210)</f>
        <v>0</v>
      </c>
      <c r="I208" s="113">
        <f>SUM(I209:I210)</f>
        <v>90</v>
      </c>
      <c r="J208" s="15"/>
    </row>
    <row r="209" spans="1:10" x14ac:dyDescent="0.2">
      <c r="A209" s="38"/>
      <c r="B209" s="114" t="s">
        <v>34</v>
      </c>
      <c r="C209" s="77">
        <v>45</v>
      </c>
      <c r="D209" s="77">
        <v>45</v>
      </c>
      <c r="E209" s="77">
        <f>SUM(D209:D209)</f>
        <v>45</v>
      </c>
      <c r="F209" s="77">
        <f>SUM(E209:E209)</f>
        <v>45</v>
      </c>
      <c r="G209" s="77">
        <v>45</v>
      </c>
      <c r="H209" s="77"/>
      <c r="I209" s="77">
        <f>SUM(G209:H209)</f>
        <v>45</v>
      </c>
    </row>
    <row r="210" spans="1:10" x14ac:dyDescent="0.2">
      <c r="A210" s="38"/>
      <c r="B210" s="114" t="s">
        <v>322</v>
      </c>
      <c r="C210" s="77"/>
      <c r="D210" s="77"/>
      <c r="E210" s="77">
        <v>0</v>
      </c>
      <c r="F210" s="77">
        <f>SUM(E210:E210)</f>
        <v>0</v>
      </c>
      <c r="G210" s="77">
        <v>45</v>
      </c>
      <c r="H210" s="77"/>
      <c r="I210" s="77">
        <f>SUM(G210:H210)</f>
        <v>45</v>
      </c>
    </row>
    <row r="211" spans="1:10" x14ac:dyDescent="0.2">
      <c r="A211" s="10"/>
      <c r="B211" s="123"/>
    </row>
    <row r="212" spans="1:10" x14ac:dyDescent="0.2">
      <c r="A212" s="111">
        <v>4379</v>
      </c>
      <c r="B212" s="112" t="s">
        <v>58</v>
      </c>
      <c r="C212" s="113">
        <f>SUM(C213)</f>
        <v>5</v>
      </c>
      <c r="D212" s="113">
        <f>SUM(D213:D213)</f>
        <v>5</v>
      </c>
      <c r="E212" s="113">
        <f>SUM(E213:E213)</f>
        <v>5</v>
      </c>
      <c r="F212" s="113">
        <f>SUM(F213)</f>
        <v>5</v>
      </c>
      <c r="G212" s="113">
        <f>SUM(G213)</f>
        <v>5</v>
      </c>
      <c r="H212" s="113">
        <f>SUM(H213)</f>
        <v>0</v>
      </c>
      <c r="I212" s="113">
        <f>SUM(I213)</f>
        <v>5</v>
      </c>
    </row>
    <row r="213" spans="1:10" x14ac:dyDescent="0.2">
      <c r="A213" s="38"/>
      <c r="B213" s="114" t="s">
        <v>59</v>
      </c>
      <c r="C213" s="77">
        <v>5</v>
      </c>
      <c r="D213" s="77">
        <v>5</v>
      </c>
      <c r="E213" s="77">
        <f>SUM(D213:D213)</f>
        <v>5</v>
      </c>
      <c r="F213" s="77">
        <f>SUM(E213:E213)</f>
        <v>5</v>
      </c>
      <c r="G213" s="77">
        <v>5</v>
      </c>
      <c r="H213" s="77"/>
      <c r="I213" s="77">
        <f>SUM(G213:H213)</f>
        <v>5</v>
      </c>
    </row>
    <row r="214" spans="1:10" x14ac:dyDescent="0.2">
      <c r="A214" s="10"/>
      <c r="B214" s="123"/>
      <c r="C214" s="139"/>
      <c r="D214" s="139"/>
      <c r="E214" s="139"/>
      <c r="F214" s="139"/>
      <c r="G214" s="139"/>
      <c r="H214" s="139"/>
      <c r="I214" s="139"/>
    </row>
    <row r="215" spans="1:10" x14ac:dyDescent="0.2">
      <c r="A215" s="111">
        <v>5212</v>
      </c>
      <c r="B215" s="112" t="s">
        <v>210</v>
      </c>
      <c r="C215" s="113">
        <f>SUM(C216)</f>
        <v>20</v>
      </c>
      <c r="D215" s="113">
        <f>SUM(D216:D216)</f>
        <v>20</v>
      </c>
      <c r="E215" s="113">
        <f>SUM(E216:E216)</f>
        <v>20</v>
      </c>
      <c r="F215" s="113">
        <f>SUM(F216)</f>
        <v>20</v>
      </c>
      <c r="G215" s="113">
        <f>SUM(G216)</f>
        <v>20</v>
      </c>
      <c r="H215" s="113">
        <f>SUM(H216)</f>
        <v>0</v>
      </c>
      <c r="I215" s="113">
        <f>SUM(I216)</f>
        <v>20</v>
      </c>
    </row>
    <row r="216" spans="1:10" x14ac:dyDescent="0.2">
      <c r="A216" s="38"/>
      <c r="B216" s="114" t="s">
        <v>211</v>
      </c>
      <c r="C216" s="77">
        <v>20</v>
      </c>
      <c r="D216" s="77">
        <v>20</v>
      </c>
      <c r="E216" s="77">
        <f>SUM(D216:D216)</f>
        <v>20</v>
      </c>
      <c r="F216" s="77">
        <f>SUM(E216:E216)</f>
        <v>20</v>
      </c>
      <c r="G216" s="77">
        <v>20</v>
      </c>
      <c r="H216" s="77"/>
      <c r="I216" s="77">
        <f>SUM(G216:H216)</f>
        <v>20</v>
      </c>
    </row>
    <row r="217" spans="1:10" x14ac:dyDescent="0.2">
      <c r="A217" s="10"/>
      <c r="B217" s="123"/>
      <c r="C217" s="139"/>
      <c r="D217" s="139"/>
      <c r="E217" s="139"/>
      <c r="F217" s="139"/>
      <c r="G217" s="139"/>
      <c r="H217" s="139"/>
      <c r="I217" s="139"/>
    </row>
    <row r="218" spans="1:10" x14ac:dyDescent="0.2">
      <c r="A218" s="111">
        <v>5272</v>
      </c>
      <c r="B218" s="112" t="s">
        <v>212</v>
      </c>
      <c r="C218" s="113">
        <f>SUM(C220)</f>
        <v>20</v>
      </c>
      <c r="D218" s="113">
        <f>SUM(D220:D220)</f>
        <v>20</v>
      </c>
      <c r="E218" s="113">
        <f>SUM(E220:E220)</f>
        <v>20</v>
      </c>
      <c r="F218" s="113">
        <f>SUM(F219:F220)</f>
        <v>20</v>
      </c>
      <c r="G218" s="113">
        <f>SUM(G219:G220)</f>
        <v>520</v>
      </c>
      <c r="H218" s="113">
        <f>SUM(H219:H220)</f>
        <v>110</v>
      </c>
      <c r="I218" s="113">
        <f>SUM(I219:I220)</f>
        <v>630</v>
      </c>
    </row>
    <row r="219" spans="1:10" s="13" customFormat="1" x14ac:dyDescent="0.2">
      <c r="A219" s="146"/>
      <c r="B219" s="116" t="s">
        <v>327</v>
      </c>
      <c r="C219" s="107"/>
      <c r="D219" s="107"/>
      <c r="E219" s="107">
        <v>0</v>
      </c>
      <c r="F219" s="77">
        <f>SUM(E219:E219)</f>
        <v>0</v>
      </c>
      <c r="G219" s="77">
        <v>500</v>
      </c>
      <c r="H219" s="107">
        <v>110</v>
      </c>
      <c r="I219" s="77">
        <f>SUM(G219:H219)</f>
        <v>610</v>
      </c>
    </row>
    <row r="220" spans="1:10" x14ac:dyDescent="0.2">
      <c r="A220" s="38"/>
      <c r="B220" s="114" t="s">
        <v>213</v>
      </c>
      <c r="C220" s="77">
        <v>20</v>
      </c>
      <c r="D220" s="77">
        <v>20</v>
      </c>
      <c r="E220" s="77">
        <f>SUM(D220:D220)</f>
        <v>20</v>
      </c>
      <c r="F220" s="77">
        <f>SUM(E220:E220)</f>
        <v>20</v>
      </c>
      <c r="G220" s="77">
        <v>20</v>
      </c>
      <c r="H220" s="77"/>
      <c r="I220" s="77">
        <f>SUM(G220:H220)</f>
        <v>20</v>
      </c>
    </row>
    <row r="221" spans="1:10" s="10" customFormat="1" x14ac:dyDescent="0.2">
      <c r="B221" s="123"/>
    </row>
    <row r="222" spans="1:10" s="16" customFormat="1" x14ac:dyDescent="0.2">
      <c r="A222" s="111">
        <v>5311</v>
      </c>
      <c r="B222" s="112" t="s">
        <v>35</v>
      </c>
      <c r="C222" s="113">
        <f t="shared" ref="C222:I222" si="49">SUM(C223:C230)</f>
        <v>4947</v>
      </c>
      <c r="D222" s="113">
        <f t="shared" si="49"/>
        <v>4947</v>
      </c>
      <c r="E222" s="113">
        <f t="shared" si="49"/>
        <v>4947</v>
      </c>
      <c r="F222" s="113">
        <f t="shared" si="49"/>
        <v>4947</v>
      </c>
      <c r="G222" s="113">
        <f t="shared" si="49"/>
        <v>4982</v>
      </c>
      <c r="H222" s="113">
        <f t="shared" si="49"/>
        <v>0</v>
      </c>
      <c r="I222" s="113">
        <f t="shared" si="49"/>
        <v>4982</v>
      </c>
      <c r="J222" s="15"/>
    </row>
    <row r="223" spans="1:10" x14ac:dyDescent="0.2">
      <c r="A223" s="38"/>
      <c r="B223" s="114" t="s">
        <v>339</v>
      </c>
      <c r="C223" s="77">
        <v>2952</v>
      </c>
      <c r="D223" s="77">
        <v>2952</v>
      </c>
      <c r="E223" s="77">
        <f t="shared" ref="E223:F227" si="50">SUM(D223:D223)</f>
        <v>2952</v>
      </c>
      <c r="F223" s="77">
        <f t="shared" si="50"/>
        <v>2952</v>
      </c>
      <c r="G223" s="77">
        <v>2952</v>
      </c>
      <c r="H223" s="77"/>
      <c r="I223" s="77">
        <f>SUM(G223:H223)</f>
        <v>2952</v>
      </c>
    </row>
    <row r="224" spans="1:10" x14ac:dyDescent="0.2">
      <c r="A224" s="38"/>
      <c r="B224" s="114" t="s">
        <v>147</v>
      </c>
      <c r="C224" s="77">
        <v>1004</v>
      </c>
      <c r="D224" s="77">
        <v>1004</v>
      </c>
      <c r="E224" s="77">
        <f t="shared" si="50"/>
        <v>1004</v>
      </c>
      <c r="F224" s="77">
        <f t="shared" si="50"/>
        <v>1004</v>
      </c>
      <c r="G224" s="77">
        <v>1004</v>
      </c>
      <c r="H224" s="77"/>
      <c r="I224" s="77">
        <f t="shared" ref="I224:I230" si="51">SUM(G224:H224)</f>
        <v>1004</v>
      </c>
    </row>
    <row r="225" spans="1:10" x14ac:dyDescent="0.2">
      <c r="A225" s="38"/>
      <c r="B225" s="114" t="s">
        <v>54</v>
      </c>
      <c r="C225" s="77">
        <v>59</v>
      </c>
      <c r="D225" s="77">
        <v>59</v>
      </c>
      <c r="E225" s="77">
        <f t="shared" si="50"/>
        <v>59</v>
      </c>
      <c r="F225" s="77">
        <f t="shared" si="50"/>
        <v>59</v>
      </c>
      <c r="G225" s="77">
        <v>59</v>
      </c>
      <c r="H225" s="77"/>
      <c r="I225" s="77">
        <f t="shared" si="51"/>
        <v>59</v>
      </c>
    </row>
    <row r="226" spans="1:10" x14ac:dyDescent="0.2">
      <c r="A226" s="38"/>
      <c r="B226" s="114" t="s">
        <v>12</v>
      </c>
      <c r="C226" s="77">
        <v>644</v>
      </c>
      <c r="D226" s="77">
        <v>644</v>
      </c>
      <c r="E226" s="77">
        <f t="shared" si="50"/>
        <v>644</v>
      </c>
      <c r="F226" s="77">
        <f t="shared" si="50"/>
        <v>644</v>
      </c>
      <c r="G226" s="77">
        <v>644</v>
      </c>
      <c r="H226" s="77"/>
      <c r="I226" s="77">
        <f t="shared" si="51"/>
        <v>644</v>
      </c>
    </row>
    <row r="227" spans="1:10" x14ac:dyDescent="0.2">
      <c r="A227" s="38" t="s">
        <v>0</v>
      </c>
      <c r="B227" s="114" t="s">
        <v>15</v>
      </c>
      <c r="C227" s="77">
        <v>168</v>
      </c>
      <c r="D227" s="77">
        <v>168</v>
      </c>
      <c r="E227" s="77">
        <f t="shared" si="50"/>
        <v>168</v>
      </c>
      <c r="F227" s="77">
        <f t="shared" si="50"/>
        <v>168</v>
      </c>
      <c r="G227" s="77">
        <v>153</v>
      </c>
      <c r="H227" s="77"/>
      <c r="I227" s="77">
        <f t="shared" si="51"/>
        <v>153</v>
      </c>
    </row>
    <row r="228" spans="1:10" x14ac:dyDescent="0.2">
      <c r="A228" s="38"/>
      <c r="B228" s="114" t="s">
        <v>325</v>
      </c>
      <c r="C228" s="77"/>
      <c r="D228" s="77"/>
      <c r="E228" s="77">
        <v>0</v>
      </c>
      <c r="F228" s="77">
        <f>SUM(E228:E228)</f>
        <v>0</v>
      </c>
      <c r="G228" s="77">
        <v>27</v>
      </c>
      <c r="H228" s="77"/>
      <c r="I228" s="77">
        <f t="shared" si="51"/>
        <v>27</v>
      </c>
    </row>
    <row r="229" spans="1:10" x14ac:dyDescent="0.2">
      <c r="A229" s="38"/>
      <c r="B229" s="114" t="s">
        <v>324</v>
      </c>
      <c r="C229" s="77"/>
      <c r="D229" s="77"/>
      <c r="E229" s="77">
        <v>0</v>
      </c>
      <c r="F229" s="77">
        <f>SUM(E229:E229)</f>
        <v>0</v>
      </c>
      <c r="G229" s="77">
        <v>23</v>
      </c>
      <c r="H229" s="77"/>
      <c r="I229" s="77">
        <f t="shared" si="51"/>
        <v>23</v>
      </c>
    </row>
    <row r="230" spans="1:10" x14ac:dyDescent="0.2">
      <c r="A230" s="38"/>
      <c r="B230" s="114" t="s">
        <v>89</v>
      </c>
      <c r="C230" s="77">
        <v>120</v>
      </c>
      <c r="D230" s="77">
        <v>120</v>
      </c>
      <c r="E230" s="77">
        <f>SUM(D230:D230)</f>
        <v>120</v>
      </c>
      <c r="F230" s="77">
        <f>SUM(E230:E230)</f>
        <v>120</v>
      </c>
      <c r="G230" s="77">
        <v>120</v>
      </c>
      <c r="H230" s="77"/>
      <c r="I230" s="77">
        <f t="shared" si="51"/>
        <v>120</v>
      </c>
    </row>
    <row r="231" spans="1:10" x14ac:dyDescent="0.2">
      <c r="A231" s="10"/>
      <c r="B231" s="123"/>
    </row>
    <row r="232" spans="1:10" s="16" customFormat="1" x14ac:dyDescent="0.2">
      <c r="A232" s="111">
        <v>5512</v>
      </c>
      <c r="B232" s="112" t="s">
        <v>36</v>
      </c>
      <c r="C232" s="113">
        <f t="shared" ref="C232:I232" si="52">SUM(C233:C237)</f>
        <v>1305</v>
      </c>
      <c r="D232" s="113">
        <f t="shared" si="52"/>
        <v>1414</v>
      </c>
      <c r="E232" s="113">
        <f t="shared" si="52"/>
        <v>1414</v>
      </c>
      <c r="F232" s="113">
        <f t="shared" si="52"/>
        <v>1414</v>
      </c>
      <c r="G232" s="113">
        <f t="shared" si="52"/>
        <v>1540</v>
      </c>
      <c r="H232" s="113">
        <f t="shared" si="52"/>
        <v>54.5</v>
      </c>
      <c r="I232" s="113">
        <f t="shared" si="52"/>
        <v>1594.5</v>
      </c>
      <c r="J232" s="15"/>
    </row>
    <row r="233" spans="1:10" x14ac:dyDescent="0.2">
      <c r="A233" s="38"/>
      <c r="B233" s="114" t="s">
        <v>339</v>
      </c>
      <c r="C233" s="77">
        <v>520</v>
      </c>
      <c r="D233" s="77">
        <v>520</v>
      </c>
      <c r="E233" s="77">
        <f t="shared" ref="E233:F235" si="53">SUM(D233:D233)</f>
        <v>520</v>
      </c>
      <c r="F233" s="77">
        <f t="shared" si="53"/>
        <v>520</v>
      </c>
      <c r="G233" s="77">
        <v>520</v>
      </c>
      <c r="H233" s="77"/>
      <c r="I233" s="77">
        <f>SUM(G233:H233)</f>
        <v>520</v>
      </c>
    </row>
    <row r="234" spans="1:10" x14ac:dyDescent="0.2">
      <c r="A234" s="38"/>
      <c r="B234" s="114" t="s">
        <v>147</v>
      </c>
      <c r="C234" s="77">
        <v>80</v>
      </c>
      <c r="D234" s="77">
        <v>80</v>
      </c>
      <c r="E234" s="77">
        <f t="shared" si="53"/>
        <v>80</v>
      </c>
      <c r="F234" s="77">
        <f t="shared" si="53"/>
        <v>80</v>
      </c>
      <c r="G234" s="77">
        <v>80</v>
      </c>
      <c r="H234" s="77"/>
      <c r="I234" s="77">
        <f>SUM(G234:H234)</f>
        <v>80</v>
      </c>
    </row>
    <row r="235" spans="1:10" x14ac:dyDescent="0.2">
      <c r="A235" s="38"/>
      <c r="B235" s="114" t="s">
        <v>286</v>
      </c>
      <c r="C235" s="77"/>
      <c r="D235" s="77">
        <v>109</v>
      </c>
      <c r="E235" s="77">
        <f t="shared" si="53"/>
        <v>109</v>
      </c>
      <c r="F235" s="77">
        <f t="shared" si="53"/>
        <v>109</v>
      </c>
      <c r="G235" s="77">
        <v>149</v>
      </c>
      <c r="H235" s="77"/>
      <c r="I235" s="77">
        <f>SUM(G235:H235)</f>
        <v>149</v>
      </c>
    </row>
    <row r="236" spans="1:10" x14ac:dyDescent="0.2">
      <c r="A236" s="38"/>
      <c r="B236" s="114" t="s">
        <v>336</v>
      </c>
      <c r="C236" s="77"/>
      <c r="D236" s="77"/>
      <c r="E236" s="77"/>
      <c r="F236" s="77">
        <f>SUM(E236:E236)</f>
        <v>0</v>
      </c>
      <c r="G236" s="77">
        <v>36</v>
      </c>
      <c r="H236" s="77"/>
      <c r="I236" s="77">
        <f>SUM(G236:H236)</f>
        <v>36</v>
      </c>
    </row>
    <row r="237" spans="1:10" x14ac:dyDescent="0.2">
      <c r="A237" s="38"/>
      <c r="B237" s="114" t="s">
        <v>12</v>
      </c>
      <c r="C237" s="77">
        <v>705</v>
      </c>
      <c r="D237" s="77">
        <v>705</v>
      </c>
      <c r="E237" s="77">
        <f>SUM(D237:D237)</f>
        <v>705</v>
      </c>
      <c r="F237" s="77">
        <f>SUM(E237:E237)</f>
        <v>705</v>
      </c>
      <c r="G237" s="77">
        <v>755</v>
      </c>
      <c r="H237" s="77">
        <v>54.5</v>
      </c>
      <c r="I237" s="77">
        <f>SUM(G237:H237)</f>
        <v>809.5</v>
      </c>
      <c r="J237" s="60"/>
    </row>
    <row r="238" spans="1:10" x14ac:dyDescent="0.2">
      <c r="A238" s="10"/>
      <c r="B238" s="123"/>
    </row>
    <row r="239" spans="1:10" x14ac:dyDescent="0.2">
      <c r="A239" s="111">
        <v>6112</v>
      </c>
      <c r="B239" s="112" t="s">
        <v>37</v>
      </c>
      <c r="C239" s="113">
        <f t="shared" ref="C239:I239" si="54">SUM(C240:C241)</f>
        <v>2680</v>
      </c>
      <c r="D239" s="113">
        <f t="shared" si="54"/>
        <v>2680</v>
      </c>
      <c r="E239" s="113">
        <f t="shared" si="54"/>
        <v>2680</v>
      </c>
      <c r="F239" s="113">
        <f t="shared" si="54"/>
        <v>2680</v>
      </c>
      <c r="G239" s="113">
        <f t="shared" si="54"/>
        <v>2680</v>
      </c>
      <c r="H239" s="113">
        <f t="shared" si="54"/>
        <v>0</v>
      </c>
      <c r="I239" s="113">
        <f t="shared" si="54"/>
        <v>2680</v>
      </c>
    </row>
    <row r="240" spans="1:10" x14ac:dyDescent="0.2">
      <c r="A240" s="126"/>
      <c r="B240" s="127" t="s">
        <v>340</v>
      </c>
      <c r="C240" s="77">
        <v>2600</v>
      </c>
      <c r="D240" s="107">
        <v>2600</v>
      </c>
      <c r="E240" s="77">
        <f>SUM(D240:D240)</f>
        <v>2600</v>
      </c>
      <c r="F240" s="77">
        <f>SUM(E240:E240)</f>
        <v>2600</v>
      </c>
      <c r="G240" s="77">
        <v>2600</v>
      </c>
      <c r="H240" s="77"/>
      <c r="I240" s="77">
        <f>SUM(G240:H240)</f>
        <v>2600</v>
      </c>
    </row>
    <row r="241" spans="1:10" x14ac:dyDescent="0.2">
      <c r="A241" s="126"/>
      <c r="B241" s="127" t="s">
        <v>62</v>
      </c>
      <c r="C241" s="77">
        <v>80</v>
      </c>
      <c r="D241" s="77">
        <v>80</v>
      </c>
      <c r="E241" s="77">
        <f>SUM(D241:D241)</f>
        <v>80</v>
      </c>
      <c r="F241" s="77">
        <f>SUM(E241:E241)</f>
        <v>80</v>
      </c>
      <c r="G241" s="77">
        <v>80</v>
      </c>
      <c r="H241" s="77"/>
      <c r="I241" s="77">
        <f>SUM(G241:H241)</f>
        <v>80</v>
      </c>
    </row>
    <row r="242" spans="1:10" x14ac:dyDescent="0.2">
      <c r="A242" s="129"/>
      <c r="B242" s="140"/>
      <c r="C242" s="139"/>
      <c r="D242" s="139"/>
      <c r="E242" s="139"/>
      <c r="F242" s="139"/>
      <c r="G242" s="139"/>
      <c r="H242" s="139"/>
      <c r="I242" s="139"/>
    </row>
    <row r="243" spans="1:10" x14ac:dyDescent="0.2">
      <c r="A243" s="111">
        <v>6115</v>
      </c>
      <c r="B243" s="112" t="s">
        <v>353</v>
      </c>
      <c r="C243" s="113">
        <f t="shared" ref="C243:I243" si="55">SUM(C244)</f>
        <v>0</v>
      </c>
      <c r="D243" s="113">
        <f t="shared" si="55"/>
        <v>0</v>
      </c>
      <c r="E243" s="113">
        <f t="shared" si="55"/>
        <v>0</v>
      </c>
      <c r="F243" s="113">
        <f t="shared" si="55"/>
        <v>0</v>
      </c>
      <c r="G243" s="113">
        <f t="shared" si="55"/>
        <v>0</v>
      </c>
      <c r="H243" s="113">
        <f t="shared" si="55"/>
        <v>340.9</v>
      </c>
      <c r="I243" s="113">
        <f t="shared" si="55"/>
        <v>340.9</v>
      </c>
    </row>
    <row r="244" spans="1:10" x14ac:dyDescent="0.2">
      <c r="A244" s="126"/>
      <c r="B244" s="127" t="s">
        <v>354</v>
      </c>
      <c r="C244" s="77">
        <v>0</v>
      </c>
      <c r="D244" s="77">
        <v>0</v>
      </c>
      <c r="E244" s="77">
        <v>0</v>
      </c>
      <c r="F244" s="77">
        <v>0</v>
      </c>
      <c r="G244" s="77">
        <v>0</v>
      </c>
      <c r="H244" s="77">
        <v>340.9</v>
      </c>
      <c r="I244" s="77">
        <f>SUM(G244:H244)</f>
        <v>340.9</v>
      </c>
    </row>
    <row r="245" spans="1:10" x14ac:dyDescent="0.2">
      <c r="A245" s="129"/>
      <c r="B245" s="140"/>
    </row>
    <row r="246" spans="1:10" s="16" customFormat="1" x14ac:dyDescent="0.2">
      <c r="A246" s="111">
        <v>6171</v>
      </c>
      <c r="B246" s="112" t="s">
        <v>360</v>
      </c>
      <c r="C246" s="113">
        <f t="shared" ref="C246:I246" si="56">SUM(C247:C259)</f>
        <v>4735</v>
      </c>
      <c r="D246" s="113">
        <f t="shared" si="56"/>
        <v>5275</v>
      </c>
      <c r="E246" s="113">
        <f t="shared" si="56"/>
        <v>5275</v>
      </c>
      <c r="F246" s="113">
        <f t="shared" si="56"/>
        <v>5275</v>
      </c>
      <c r="G246" s="113">
        <f t="shared" si="56"/>
        <v>5375</v>
      </c>
      <c r="H246" s="113">
        <f t="shared" si="56"/>
        <v>23</v>
      </c>
      <c r="I246" s="113">
        <f t="shared" si="56"/>
        <v>5398</v>
      </c>
      <c r="J246" s="15"/>
    </row>
    <row r="247" spans="1:10" ht="25.5" x14ac:dyDescent="0.2">
      <c r="A247" s="135"/>
      <c r="B247" s="114" t="s">
        <v>179</v>
      </c>
      <c r="C247" s="77">
        <v>1110</v>
      </c>
      <c r="D247" s="77">
        <v>1060</v>
      </c>
      <c r="E247" s="77">
        <f t="shared" ref="E247:E259" si="57">SUM(D247:D247)</f>
        <v>1060</v>
      </c>
      <c r="F247" s="77">
        <f t="shared" ref="F247:F253" si="58">SUM(E247:E247)</f>
        <v>1060</v>
      </c>
      <c r="G247" s="77">
        <v>1096</v>
      </c>
      <c r="H247" s="77">
        <v>123</v>
      </c>
      <c r="I247" s="77">
        <f>SUM(G247:H247)</f>
        <v>1219</v>
      </c>
    </row>
    <row r="248" spans="1:10" x14ac:dyDescent="0.2">
      <c r="A248" s="135"/>
      <c r="B248" s="114" t="s">
        <v>180</v>
      </c>
      <c r="C248" s="77">
        <v>65</v>
      </c>
      <c r="D248" s="77">
        <v>65</v>
      </c>
      <c r="E248" s="77">
        <f t="shared" si="57"/>
        <v>65</v>
      </c>
      <c r="F248" s="77">
        <f t="shared" si="58"/>
        <v>65</v>
      </c>
      <c r="G248" s="77">
        <v>65</v>
      </c>
      <c r="H248" s="77"/>
      <c r="I248" s="77">
        <f t="shared" ref="I248:I259" si="59">SUM(G248:H248)</f>
        <v>65</v>
      </c>
    </row>
    <row r="249" spans="1:10" x14ac:dyDescent="0.2">
      <c r="A249" s="135"/>
      <c r="B249" s="114" t="s">
        <v>181</v>
      </c>
      <c r="C249" s="77">
        <v>3030</v>
      </c>
      <c r="D249" s="77">
        <v>2880</v>
      </c>
      <c r="E249" s="77">
        <f t="shared" si="57"/>
        <v>2880</v>
      </c>
      <c r="F249" s="77">
        <f t="shared" si="58"/>
        <v>2880</v>
      </c>
      <c r="G249" s="77">
        <v>2860</v>
      </c>
      <c r="H249" s="77"/>
      <c r="I249" s="77">
        <f t="shared" si="59"/>
        <v>2860</v>
      </c>
    </row>
    <row r="250" spans="1:10" x14ac:dyDescent="0.2">
      <c r="A250" s="135"/>
      <c r="B250" s="114" t="s">
        <v>62</v>
      </c>
      <c r="C250" s="77"/>
      <c r="D250" s="77">
        <v>454</v>
      </c>
      <c r="E250" s="77">
        <f t="shared" si="57"/>
        <v>454</v>
      </c>
      <c r="F250" s="77">
        <f t="shared" si="58"/>
        <v>454</v>
      </c>
      <c r="G250" s="77">
        <v>454</v>
      </c>
      <c r="H250" s="77"/>
      <c r="I250" s="77">
        <f t="shared" si="59"/>
        <v>454</v>
      </c>
    </row>
    <row r="251" spans="1:10" x14ac:dyDescent="0.2">
      <c r="A251" s="135"/>
      <c r="B251" s="114" t="s">
        <v>259</v>
      </c>
      <c r="C251" s="77"/>
      <c r="D251" s="77">
        <v>20</v>
      </c>
      <c r="E251" s="77">
        <f t="shared" si="57"/>
        <v>20</v>
      </c>
      <c r="F251" s="77">
        <f t="shared" si="58"/>
        <v>20</v>
      </c>
      <c r="G251" s="77">
        <v>20</v>
      </c>
      <c r="H251" s="77"/>
      <c r="I251" s="77">
        <f t="shared" si="59"/>
        <v>20</v>
      </c>
    </row>
    <row r="252" spans="1:10" x14ac:dyDescent="0.2">
      <c r="A252" s="135"/>
      <c r="B252" s="114" t="s">
        <v>176</v>
      </c>
      <c r="C252" s="77">
        <v>100</v>
      </c>
      <c r="D252" s="77">
        <v>100</v>
      </c>
      <c r="E252" s="77">
        <f t="shared" si="57"/>
        <v>100</v>
      </c>
      <c r="F252" s="77">
        <f t="shared" si="58"/>
        <v>100</v>
      </c>
      <c r="G252" s="77">
        <v>100</v>
      </c>
      <c r="H252" s="77"/>
      <c r="I252" s="77">
        <f t="shared" si="59"/>
        <v>100</v>
      </c>
    </row>
    <row r="253" spans="1:10" x14ac:dyDescent="0.2">
      <c r="A253" s="135"/>
      <c r="B253" s="114" t="s">
        <v>177</v>
      </c>
      <c r="C253" s="77">
        <v>100</v>
      </c>
      <c r="D253" s="77">
        <v>100</v>
      </c>
      <c r="E253" s="77">
        <f t="shared" si="57"/>
        <v>100</v>
      </c>
      <c r="F253" s="77">
        <f t="shared" si="58"/>
        <v>100</v>
      </c>
      <c r="G253" s="77">
        <v>100</v>
      </c>
      <c r="H253" s="77">
        <v>-100</v>
      </c>
      <c r="I253" s="77">
        <f t="shared" si="59"/>
        <v>0</v>
      </c>
    </row>
    <row r="254" spans="1:10" x14ac:dyDescent="0.2">
      <c r="A254" s="135"/>
      <c r="B254" s="114" t="s">
        <v>344</v>
      </c>
      <c r="C254" s="77"/>
      <c r="D254" s="77"/>
      <c r="E254" s="77"/>
      <c r="F254" s="77"/>
      <c r="G254" s="77">
        <v>100</v>
      </c>
      <c r="H254" s="77"/>
      <c r="I254" s="77">
        <f t="shared" si="59"/>
        <v>100</v>
      </c>
    </row>
    <row r="255" spans="1:10" x14ac:dyDescent="0.2">
      <c r="A255" s="135"/>
      <c r="B255" s="114" t="s">
        <v>178</v>
      </c>
      <c r="C255" s="77">
        <v>130</v>
      </c>
      <c r="D255" s="77">
        <v>130</v>
      </c>
      <c r="E255" s="77">
        <f t="shared" si="57"/>
        <v>130</v>
      </c>
      <c r="F255" s="77">
        <f>SUM(E255:E255)</f>
        <v>130</v>
      </c>
      <c r="G255" s="77">
        <v>150</v>
      </c>
      <c r="H255" s="77"/>
      <c r="I255" s="77">
        <f t="shared" si="59"/>
        <v>150</v>
      </c>
    </row>
    <row r="256" spans="1:10" x14ac:dyDescent="0.2">
      <c r="A256" s="135"/>
      <c r="B256" s="114" t="s">
        <v>72</v>
      </c>
      <c r="C256" s="77"/>
      <c r="D256" s="77">
        <v>80</v>
      </c>
      <c r="E256" s="77">
        <f t="shared" si="57"/>
        <v>80</v>
      </c>
      <c r="F256" s="77">
        <f>SUM(E256:E256)</f>
        <v>80</v>
      </c>
      <c r="G256" s="77">
        <v>80</v>
      </c>
      <c r="H256" s="77"/>
      <c r="I256" s="77">
        <f t="shared" si="59"/>
        <v>80</v>
      </c>
    </row>
    <row r="257" spans="1:9" x14ac:dyDescent="0.2">
      <c r="A257" s="135"/>
      <c r="B257" s="114" t="s">
        <v>285</v>
      </c>
      <c r="C257" s="77"/>
      <c r="D257" s="77">
        <v>150</v>
      </c>
      <c r="E257" s="77">
        <f t="shared" si="57"/>
        <v>150</v>
      </c>
      <c r="F257" s="77">
        <f>SUM(E257:E257)</f>
        <v>150</v>
      </c>
      <c r="G257" s="77">
        <v>150</v>
      </c>
      <c r="H257" s="77"/>
      <c r="I257" s="77">
        <f t="shared" si="59"/>
        <v>150</v>
      </c>
    </row>
    <row r="258" spans="1:9" x14ac:dyDescent="0.2">
      <c r="A258" s="135"/>
      <c r="B258" s="114" t="s">
        <v>276</v>
      </c>
      <c r="C258" s="77"/>
      <c r="D258" s="77">
        <v>36</v>
      </c>
      <c r="E258" s="77">
        <f t="shared" si="57"/>
        <v>36</v>
      </c>
      <c r="F258" s="77">
        <f>SUM(E258:E258)</f>
        <v>36</v>
      </c>
      <c r="G258" s="77">
        <v>0</v>
      </c>
      <c r="H258" s="77"/>
      <c r="I258" s="77">
        <f t="shared" si="59"/>
        <v>0</v>
      </c>
    </row>
    <row r="259" spans="1:9" ht="25.5" x14ac:dyDescent="0.2">
      <c r="A259" s="38"/>
      <c r="B259" s="114" t="s">
        <v>182</v>
      </c>
      <c r="C259" s="77">
        <v>200</v>
      </c>
      <c r="D259" s="77">
        <v>200</v>
      </c>
      <c r="E259" s="77">
        <f t="shared" si="57"/>
        <v>200</v>
      </c>
      <c r="F259" s="77">
        <f>SUM(E259:E259)</f>
        <v>200</v>
      </c>
      <c r="G259" s="77">
        <v>200</v>
      </c>
      <c r="H259" s="77"/>
      <c r="I259" s="77">
        <f t="shared" si="59"/>
        <v>200</v>
      </c>
    </row>
    <row r="260" spans="1:9" x14ac:dyDescent="0.2">
      <c r="A260" s="137"/>
      <c r="B260" s="123"/>
    </row>
    <row r="261" spans="1:9" x14ac:dyDescent="0.2">
      <c r="A261" s="111">
        <v>6171</v>
      </c>
      <c r="B261" s="112" t="s">
        <v>74</v>
      </c>
      <c r="C261" s="113">
        <f t="shared" ref="C261:I261" si="60">SUM(C262:C267)</f>
        <v>22356</v>
      </c>
      <c r="D261" s="113">
        <f t="shared" si="60"/>
        <v>23143</v>
      </c>
      <c r="E261" s="113">
        <f t="shared" si="60"/>
        <v>23143</v>
      </c>
      <c r="F261" s="113">
        <f t="shared" si="60"/>
        <v>23143</v>
      </c>
      <c r="G261" s="113">
        <f t="shared" si="60"/>
        <v>23143</v>
      </c>
      <c r="H261" s="113">
        <f t="shared" si="60"/>
        <v>0</v>
      </c>
      <c r="I261" s="113">
        <f t="shared" si="60"/>
        <v>23143</v>
      </c>
    </row>
    <row r="262" spans="1:9" x14ac:dyDescent="0.2">
      <c r="A262" s="135"/>
      <c r="B262" s="114" t="s">
        <v>339</v>
      </c>
      <c r="C262" s="77">
        <v>15829</v>
      </c>
      <c r="D262" s="77">
        <v>16329</v>
      </c>
      <c r="E262" s="77">
        <f t="shared" ref="E262:E267" si="61">SUM(D262:D262)</f>
        <v>16329</v>
      </c>
      <c r="F262" s="77">
        <f t="shared" ref="F262:F267" si="62">SUM(E262:E262)</f>
        <v>16329</v>
      </c>
      <c r="G262" s="77">
        <v>16329</v>
      </c>
      <c r="H262" s="77"/>
      <c r="I262" s="77">
        <f t="shared" ref="I262:I267" si="63">SUM(G262:H262)</f>
        <v>16329</v>
      </c>
    </row>
    <row r="263" spans="1:9" x14ac:dyDescent="0.2">
      <c r="A263" s="135"/>
      <c r="B263" s="114" t="s">
        <v>147</v>
      </c>
      <c r="C263" s="77">
        <v>5382</v>
      </c>
      <c r="D263" s="77">
        <v>5551</v>
      </c>
      <c r="E263" s="77">
        <f t="shared" si="61"/>
        <v>5551</v>
      </c>
      <c r="F263" s="77">
        <f t="shared" si="62"/>
        <v>5551</v>
      </c>
      <c r="G263" s="77">
        <v>5551</v>
      </c>
      <c r="H263" s="77"/>
      <c r="I263" s="77">
        <f t="shared" si="63"/>
        <v>5551</v>
      </c>
    </row>
    <row r="264" spans="1:9" x14ac:dyDescent="0.2">
      <c r="A264" s="135"/>
      <c r="B264" s="114" t="s">
        <v>54</v>
      </c>
      <c r="C264" s="77">
        <v>320</v>
      </c>
      <c r="D264" s="77">
        <v>320</v>
      </c>
      <c r="E264" s="77">
        <f t="shared" si="61"/>
        <v>320</v>
      </c>
      <c r="F264" s="77">
        <f t="shared" si="62"/>
        <v>320</v>
      </c>
      <c r="G264" s="77">
        <v>320</v>
      </c>
      <c r="H264" s="77"/>
      <c r="I264" s="77">
        <f t="shared" si="63"/>
        <v>320</v>
      </c>
    </row>
    <row r="265" spans="1:9" x14ac:dyDescent="0.2">
      <c r="A265" s="135"/>
      <c r="B265" s="116" t="s">
        <v>67</v>
      </c>
      <c r="C265" s="77">
        <v>82</v>
      </c>
      <c r="D265" s="77">
        <v>82</v>
      </c>
      <c r="E265" s="77">
        <f t="shared" si="61"/>
        <v>82</v>
      </c>
      <c r="F265" s="77">
        <f t="shared" si="62"/>
        <v>82</v>
      </c>
      <c r="G265" s="77">
        <v>82</v>
      </c>
      <c r="H265" s="77"/>
      <c r="I265" s="77">
        <f t="shared" si="63"/>
        <v>82</v>
      </c>
    </row>
    <row r="266" spans="1:9" x14ac:dyDescent="0.2">
      <c r="A266" s="135"/>
      <c r="B266" s="114" t="s">
        <v>19</v>
      </c>
      <c r="C266" s="77">
        <v>351</v>
      </c>
      <c r="D266" s="77">
        <v>351</v>
      </c>
      <c r="E266" s="77">
        <f t="shared" si="61"/>
        <v>351</v>
      </c>
      <c r="F266" s="77">
        <f t="shared" si="62"/>
        <v>351</v>
      </c>
      <c r="G266" s="77">
        <v>351</v>
      </c>
      <c r="H266" s="77"/>
      <c r="I266" s="77">
        <f t="shared" si="63"/>
        <v>351</v>
      </c>
    </row>
    <row r="267" spans="1:9" x14ac:dyDescent="0.2">
      <c r="A267" s="135"/>
      <c r="B267" s="114" t="s">
        <v>26</v>
      </c>
      <c r="C267" s="77">
        <v>392</v>
      </c>
      <c r="D267" s="77">
        <v>510</v>
      </c>
      <c r="E267" s="77">
        <f t="shared" si="61"/>
        <v>510</v>
      </c>
      <c r="F267" s="77">
        <f t="shared" si="62"/>
        <v>510</v>
      </c>
      <c r="G267" s="77">
        <v>510</v>
      </c>
      <c r="H267" s="77"/>
      <c r="I267" s="77">
        <f t="shared" si="63"/>
        <v>510</v>
      </c>
    </row>
    <row r="268" spans="1:9" x14ac:dyDescent="0.2">
      <c r="A268" s="137"/>
      <c r="B268" s="123"/>
      <c r="C268" s="139"/>
      <c r="D268" s="139"/>
      <c r="E268" s="139"/>
      <c r="F268" s="139"/>
      <c r="G268" s="139"/>
      <c r="H268" s="139"/>
      <c r="I268" s="139"/>
    </row>
    <row r="269" spans="1:9" x14ac:dyDescent="0.2">
      <c r="A269" s="111">
        <v>6171</v>
      </c>
      <c r="B269" s="112" t="s">
        <v>38</v>
      </c>
      <c r="C269" s="113"/>
      <c r="D269" s="113"/>
      <c r="E269" s="113"/>
      <c r="F269" s="113">
        <f>SUM(F270)</f>
        <v>0</v>
      </c>
      <c r="G269" s="113">
        <f>SUM(G270)</f>
        <v>474</v>
      </c>
      <c r="H269" s="113">
        <f>SUM(H270)</f>
        <v>0</v>
      </c>
      <c r="I269" s="113">
        <f>SUM(I270)</f>
        <v>474</v>
      </c>
    </row>
    <row r="270" spans="1:9" ht="25.5" x14ac:dyDescent="0.2">
      <c r="A270" s="135"/>
      <c r="B270" s="114" t="s">
        <v>316</v>
      </c>
      <c r="C270" s="77"/>
      <c r="D270" s="77"/>
      <c r="E270" s="77"/>
      <c r="F270" s="77">
        <f>SUM(E270:E270)</f>
        <v>0</v>
      </c>
      <c r="G270" s="77">
        <v>474</v>
      </c>
      <c r="H270" s="77"/>
      <c r="I270" s="77">
        <f>SUM(G270:H270)</f>
        <v>474</v>
      </c>
    </row>
    <row r="271" spans="1:9" x14ac:dyDescent="0.2">
      <c r="A271" s="137"/>
      <c r="B271" s="123"/>
    </row>
    <row r="272" spans="1:9" x14ac:dyDescent="0.2">
      <c r="A272" s="111">
        <v>6171</v>
      </c>
      <c r="B272" s="112" t="s">
        <v>73</v>
      </c>
      <c r="C272" s="113">
        <f t="shared" ref="C272:I272" si="64">SUM(C273:C278)</f>
        <v>1020</v>
      </c>
      <c r="D272" s="113">
        <f t="shared" si="64"/>
        <v>500</v>
      </c>
      <c r="E272" s="113">
        <f t="shared" si="64"/>
        <v>500</v>
      </c>
      <c r="F272" s="113">
        <f t="shared" si="64"/>
        <v>500</v>
      </c>
      <c r="G272" s="113">
        <f t="shared" si="64"/>
        <v>500</v>
      </c>
      <c r="H272" s="113">
        <f t="shared" si="64"/>
        <v>-156</v>
      </c>
      <c r="I272" s="113">
        <f t="shared" si="64"/>
        <v>344</v>
      </c>
    </row>
    <row r="273" spans="1:9" x14ac:dyDescent="0.2">
      <c r="A273" s="145"/>
      <c r="B273" s="114" t="s">
        <v>214</v>
      </c>
      <c r="C273" s="77">
        <v>200</v>
      </c>
      <c r="D273" s="77">
        <v>200</v>
      </c>
      <c r="E273" s="77">
        <f t="shared" ref="E273:E278" si="65">SUM(D273:D273)</f>
        <v>200</v>
      </c>
      <c r="F273" s="77">
        <f t="shared" ref="F273:F278" si="66">SUM(E273:E273)</f>
        <v>200</v>
      </c>
      <c r="G273" s="77">
        <v>200</v>
      </c>
      <c r="H273" s="77">
        <v>-56</v>
      </c>
      <c r="I273" s="77">
        <f t="shared" ref="I273:I278" si="67">SUM(G273:H273)</f>
        <v>144</v>
      </c>
    </row>
    <row r="274" spans="1:9" x14ac:dyDescent="0.2">
      <c r="A274" s="145"/>
      <c r="B274" s="114" t="s">
        <v>258</v>
      </c>
      <c r="C274" s="77"/>
      <c r="D274" s="77">
        <v>100</v>
      </c>
      <c r="E274" s="77">
        <f t="shared" si="65"/>
        <v>100</v>
      </c>
      <c r="F274" s="77">
        <f t="shared" si="66"/>
        <v>100</v>
      </c>
      <c r="G274" s="77">
        <v>100</v>
      </c>
      <c r="H274" s="77">
        <v>-100</v>
      </c>
      <c r="I274" s="77">
        <f t="shared" si="67"/>
        <v>0</v>
      </c>
    </row>
    <row r="275" spans="1:9" x14ac:dyDescent="0.2">
      <c r="A275" s="145"/>
      <c r="B275" s="114" t="s">
        <v>273</v>
      </c>
      <c r="C275" s="77"/>
      <c r="D275" s="77">
        <v>200</v>
      </c>
      <c r="E275" s="77">
        <f t="shared" si="65"/>
        <v>200</v>
      </c>
      <c r="F275" s="77">
        <f t="shared" si="66"/>
        <v>200</v>
      </c>
      <c r="G275" s="77">
        <v>200</v>
      </c>
      <c r="H275" s="77"/>
      <c r="I275" s="77">
        <f t="shared" si="67"/>
        <v>200</v>
      </c>
    </row>
    <row r="276" spans="1:9" x14ac:dyDescent="0.2">
      <c r="A276" s="135"/>
      <c r="B276" s="114" t="s">
        <v>183</v>
      </c>
      <c r="C276" s="77">
        <v>50</v>
      </c>
      <c r="D276" s="77">
        <v>0</v>
      </c>
      <c r="E276" s="77">
        <f t="shared" si="65"/>
        <v>0</v>
      </c>
      <c r="F276" s="77">
        <f t="shared" si="66"/>
        <v>0</v>
      </c>
      <c r="G276" s="77">
        <v>0</v>
      </c>
      <c r="H276" s="77"/>
      <c r="I276" s="77">
        <f t="shared" si="67"/>
        <v>0</v>
      </c>
    </row>
    <row r="277" spans="1:9" x14ac:dyDescent="0.2">
      <c r="A277" s="135"/>
      <c r="B277" s="114" t="s">
        <v>171</v>
      </c>
      <c r="C277" s="77">
        <v>550</v>
      </c>
      <c r="D277" s="77">
        <v>0</v>
      </c>
      <c r="E277" s="77">
        <f t="shared" si="65"/>
        <v>0</v>
      </c>
      <c r="F277" s="77">
        <f t="shared" si="66"/>
        <v>0</v>
      </c>
      <c r="G277" s="77">
        <v>0</v>
      </c>
      <c r="H277" s="77"/>
      <c r="I277" s="77">
        <f t="shared" si="67"/>
        <v>0</v>
      </c>
    </row>
    <row r="278" spans="1:9" x14ac:dyDescent="0.2">
      <c r="A278" s="135"/>
      <c r="B278" s="114" t="s">
        <v>215</v>
      </c>
      <c r="C278" s="77">
        <v>220</v>
      </c>
      <c r="D278" s="77">
        <v>0</v>
      </c>
      <c r="E278" s="77">
        <f t="shared" si="65"/>
        <v>0</v>
      </c>
      <c r="F278" s="77">
        <f t="shared" si="66"/>
        <v>0</v>
      </c>
      <c r="G278" s="77">
        <v>0</v>
      </c>
      <c r="H278" s="77"/>
      <c r="I278" s="77">
        <f t="shared" si="67"/>
        <v>0</v>
      </c>
    </row>
    <row r="279" spans="1:9" x14ac:dyDescent="0.2">
      <c r="A279" s="137"/>
      <c r="B279" s="123"/>
      <c r="C279" s="139"/>
      <c r="D279" s="139"/>
      <c r="E279" s="139"/>
      <c r="F279" s="139"/>
      <c r="G279" s="139"/>
      <c r="H279" s="139"/>
      <c r="I279" s="139"/>
    </row>
    <row r="280" spans="1:9" x14ac:dyDescent="0.2">
      <c r="A280" s="111">
        <v>6171</v>
      </c>
      <c r="B280" s="112" t="s">
        <v>257</v>
      </c>
      <c r="C280" s="113">
        <f t="shared" ref="C280:I280" si="68">SUM(C281:C284)</f>
        <v>0</v>
      </c>
      <c r="D280" s="113">
        <f t="shared" si="68"/>
        <v>1070</v>
      </c>
      <c r="E280" s="113">
        <f t="shared" si="68"/>
        <v>1070</v>
      </c>
      <c r="F280" s="113">
        <f t="shared" si="68"/>
        <v>1070</v>
      </c>
      <c r="G280" s="113">
        <f t="shared" si="68"/>
        <v>1083</v>
      </c>
      <c r="H280" s="113">
        <f t="shared" si="68"/>
        <v>0</v>
      </c>
      <c r="I280" s="113">
        <f t="shared" si="68"/>
        <v>1083</v>
      </c>
    </row>
    <row r="281" spans="1:9" x14ac:dyDescent="0.2">
      <c r="A281" s="135"/>
      <c r="B281" s="114" t="s">
        <v>183</v>
      </c>
      <c r="C281" s="77"/>
      <c r="D281" s="77">
        <v>50</v>
      </c>
      <c r="E281" s="77">
        <f t="shared" ref="E281:F284" si="69">SUM(D281:D281)</f>
        <v>50</v>
      </c>
      <c r="F281" s="77">
        <f t="shared" si="69"/>
        <v>50</v>
      </c>
      <c r="G281" s="77">
        <v>50</v>
      </c>
      <c r="H281" s="77"/>
      <c r="I281" s="77">
        <f>SUM(G281:H281)</f>
        <v>50</v>
      </c>
    </row>
    <row r="282" spans="1:9" x14ac:dyDescent="0.2">
      <c r="A282" s="135"/>
      <c r="B282" s="114" t="s">
        <v>264</v>
      </c>
      <c r="C282" s="77"/>
      <c r="D282" s="77">
        <v>250</v>
      </c>
      <c r="E282" s="77">
        <f t="shared" si="69"/>
        <v>250</v>
      </c>
      <c r="F282" s="77">
        <f t="shared" si="69"/>
        <v>250</v>
      </c>
      <c r="G282" s="77">
        <v>250</v>
      </c>
      <c r="H282" s="77"/>
      <c r="I282" s="77">
        <f>SUM(G282:H282)</f>
        <v>250</v>
      </c>
    </row>
    <row r="283" spans="1:9" x14ac:dyDescent="0.2">
      <c r="A283" s="135"/>
      <c r="B283" s="114" t="s">
        <v>171</v>
      </c>
      <c r="C283" s="77"/>
      <c r="D283" s="77">
        <v>550</v>
      </c>
      <c r="E283" s="77">
        <f t="shared" si="69"/>
        <v>550</v>
      </c>
      <c r="F283" s="77">
        <f t="shared" si="69"/>
        <v>550</v>
      </c>
      <c r="G283" s="77">
        <v>550</v>
      </c>
      <c r="H283" s="77"/>
      <c r="I283" s="77">
        <f>SUM(G283:H283)</f>
        <v>550</v>
      </c>
    </row>
    <row r="284" spans="1:9" x14ac:dyDescent="0.2">
      <c r="A284" s="135"/>
      <c r="B284" s="114" t="s">
        <v>215</v>
      </c>
      <c r="C284" s="77"/>
      <c r="D284" s="77">
        <v>220</v>
      </c>
      <c r="E284" s="77">
        <f t="shared" si="69"/>
        <v>220</v>
      </c>
      <c r="F284" s="77">
        <f t="shared" si="69"/>
        <v>220</v>
      </c>
      <c r="G284" s="77">
        <v>233</v>
      </c>
      <c r="H284" s="77"/>
      <c r="I284" s="77">
        <f>SUM(G284:H284)</f>
        <v>233</v>
      </c>
    </row>
    <row r="285" spans="1:9" x14ac:dyDescent="0.2">
      <c r="A285" s="137"/>
      <c r="B285" s="123"/>
    </row>
    <row r="286" spans="1:9" x14ac:dyDescent="0.2">
      <c r="A286" s="111">
        <v>6171</v>
      </c>
      <c r="B286" s="112" t="s">
        <v>77</v>
      </c>
      <c r="C286" s="113">
        <f t="shared" ref="C286:I286" si="70">SUM(C287:C292)</f>
        <v>701</v>
      </c>
      <c r="D286" s="113">
        <f t="shared" si="70"/>
        <v>0</v>
      </c>
      <c r="E286" s="113">
        <f t="shared" si="70"/>
        <v>0</v>
      </c>
      <c r="F286" s="113">
        <f t="shared" si="70"/>
        <v>0</v>
      </c>
      <c r="G286" s="113">
        <f t="shared" si="70"/>
        <v>0</v>
      </c>
      <c r="H286" s="113">
        <f t="shared" si="70"/>
        <v>0</v>
      </c>
      <c r="I286" s="113">
        <f t="shared" si="70"/>
        <v>0</v>
      </c>
    </row>
    <row r="287" spans="1:9" x14ac:dyDescent="0.2">
      <c r="A287" s="135"/>
      <c r="B287" s="114" t="s">
        <v>62</v>
      </c>
      <c r="C287" s="77">
        <v>454</v>
      </c>
      <c r="D287" s="77">
        <v>0</v>
      </c>
      <c r="E287" s="77">
        <f t="shared" ref="E287:E292" si="71">SUM(D287:D287)</f>
        <v>0</v>
      </c>
      <c r="F287" s="77">
        <f t="shared" ref="F287:F292" si="72">SUM(E287:E287)</f>
        <v>0</v>
      </c>
      <c r="G287" s="77">
        <v>0</v>
      </c>
      <c r="H287" s="77"/>
      <c r="I287" s="77">
        <f t="shared" ref="I287:I292" si="73">SUM(G287:H287)</f>
        <v>0</v>
      </c>
    </row>
    <row r="288" spans="1:9" x14ac:dyDescent="0.2">
      <c r="A288" s="135"/>
      <c r="B288" s="114" t="s">
        <v>70</v>
      </c>
      <c r="C288" s="77">
        <v>73</v>
      </c>
      <c r="D288" s="77">
        <v>0</v>
      </c>
      <c r="E288" s="77">
        <f t="shared" si="71"/>
        <v>0</v>
      </c>
      <c r="F288" s="77">
        <f t="shared" si="72"/>
        <v>0</v>
      </c>
      <c r="G288" s="77">
        <v>0</v>
      </c>
      <c r="H288" s="77"/>
      <c r="I288" s="77">
        <f t="shared" si="73"/>
        <v>0</v>
      </c>
    </row>
    <row r="289" spans="1:10" x14ac:dyDescent="0.2">
      <c r="A289" s="135"/>
      <c r="B289" s="114" t="s">
        <v>71</v>
      </c>
      <c r="C289" s="77">
        <v>72</v>
      </c>
      <c r="D289" s="77">
        <v>0</v>
      </c>
      <c r="E289" s="77">
        <f t="shared" si="71"/>
        <v>0</v>
      </c>
      <c r="F289" s="77">
        <f t="shared" si="72"/>
        <v>0</v>
      </c>
      <c r="G289" s="77">
        <v>0</v>
      </c>
      <c r="H289" s="77"/>
      <c r="I289" s="77">
        <f t="shared" si="73"/>
        <v>0</v>
      </c>
    </row>
    <row r="290" spans="1:10" x14ac:dyDescent="0.2">
      <c r="A290" s="135"/>
      <c r="B290" s="114" t="s">
        <v>72</v>
      </c>
      <c r="C290" s="77">
        <v>80</v>
      </c>
      <c r="D290" s="77">
        <v>0</v>
      </c>
      <c r="E290" s="77">
        <f t="shared" si="71"/>
        <v>0</v>
      </c>
      <c r="F290" s="77">
        <f t="shared" si="72"/>
        <v>0</v>
      </c>
      <c r="G290" s="77">
        <v>0</v>
      </c>
      <c r="H290" s="77"/>
      <c r="I290" s="77">
        <f t="shared" si="73"/>
        <v>0</v>
      </c>
    </row>
    <row r="291" spans="1:10" x14ac:dyDescent="0.2">
      <c r="A291" s="135"/>
      <c r="B291" s="114" t="s">
        <v>88</v>
      </c>
      <c r="C291" s="77">
        <v>20</v>
      </c>
      <c r="D291" s="77">
        <v>0</v>
      </c>
      <c r="E291" s="77">
        <f t="shared" si="71"/>
        <v>0</v>
      </c>
      <c r="F291" s="77">
        <f t="shared" si="72"/>
        <v>0</v>
      </c>
      <c r="G291" s="77">
        <v>0</v>
      </c>
      <c r="H291" s="77"/>
      <c r="I291" s="77">
        <f t="shared" si="73"/>
        <v>0</v>
      </c>
    </row>
    <row r="292" spans="1:10" x14ac:dyDescent="0.2">
      <c r="A292" s="135"/>
      <c r="B292" s="114" t="s">
        <v>80</v>
      </c>
      <c r="C292" s="77">
        <v>2</v>
      </c>
      <c r="D292" s="77">
        <v>0</v>
      </c>
      <c r="E292" s="77">
        <f t="shared" si="71"/>
        <v>0</v>
      </c>
      <c r="F292" s="77">
        <f t="shared" si="72"/>
        <v>0</v>
      </c>
      <c r="G292" s="77">
        <v>0</v>
      </c>
      <c r="H292" s="77"/>
      <c r="I292" s="77">
        <f t="shared" si="73"/>
        <v>0</v>
      </c>
    </row>
    <row r="293" spans="1:10" x14ac:dyDescent="0.2">
      <c r="A293" s="137"/>
      <c r="B293" s="123"/>
    </row>
    <row r="294" spans="1:10" s="9" customFormat="1" x14ac:dyDescent="0.2">
      <c r="A294" s="111">
        <v>6171</v>
      </c>
      <c r="B294" s="112" t="s">
        <v>39</v>
      </c>
      <c r="C294" s="113">
        <f t="shared" ref="C294:I294" si="74">SUM(C295:C298)</f>
        <v>105</v>
      </c>
      <c r="D294" s="113">
        <f t="shared" si="74"/>
        <v>105</v>
      </c>
      <c r="E294" s="113">
        <f t="shared" si="74"/>
        <v>105</v>
      </c>
      <c r="F294" s="113">
        <f t="shared" si="74"/>
        <v>105</v>
      </c>
      <c r="G294" s="113">
        <f t="shared" si="74"/>
        <v>160</v>
      </c>
      <c r="H294" s="113">
        <f t="shared" si="74"/>
        <v>-18</v>
      </c>
      <c r="I294" s="113">
        <f t="shared" si="74"/>
        <v>142</v>
      </c>
      <c r="J294" s="2"/>
    </row>
    <row r="295" spans="1:10" x14ac:dyDescent="0.2">
      <c r="A295" s="38"/>
      <c r="B295" s="114" t="s">
        <v>160</v>
      </c>
      <c r="C295" s="77">
        <v>15</v>
      </c>
      <c r="D295" s="77">
        <v>15</v>
      </c>
      <c r="E295" s="77">
        <f t="shared" ref="E295:F298" si="75">SUM(D295:D295)</f>
        <v>15</v>
      </c>
      <c r="F295" s="77">
        <f t="shared" si="75"/>
        <v>15</v>
      </c>
      <c r="G295" s="77">
        <v>15</v>
      </c>
      <c r="H295" s="77"/>
      <c r="I295" s="77">
        <f>SUM(G295:H295)</f>
        <v>15</v>
      </c>
    </row>
    <row r="296" spans="1:10" x14ac:dyDescent="0.2">
      <c r="A296" s="38"/>
      <c r="B296" s="114" t="s">
        <v>161</v>
      </c>
      <c r="C296" s="77">
        <v>15</v>
      </c>
      <c r="D296" s="77">
        <v>15</v>
      </c>
      <c r="E296" s="77">
        <f t="shared" si="75"/>
        <v>15</v>
      </c>
      <c r="F296" s="77">
        <f t="shared" si="75"/>
        <v>15</v>
      </c>
      <c r="G296" s="77">
        <v>15</v>
      </c>
      <c r="H296" s="77"/>
      <c r="I296" s="77">
        <f>SUM(G296:H296)</f>
        <v>15</v>
      </c>
    </row>
    <row r="297" spans="1:10" x14ac:dyDescent="0.2">
      <c r="A297" s="38"/>
      <c r="B297" s="114" t="s">
        <v>357</v>
      </c>
      <c r="C297" s="77">
        <v>75</v>
      </c>
      <c r="D297" s="77">
        <v>75</v>
      </c>
      <c r="E297" s="77">
        <f t="shared" si="75"/>
        <v>75</v>
      </c>
      <c r="F297" s="77">
        <f t="shared" si="75"/>
        <v>75</v>
      </c>
      <c r="G297" s="77">
        <v>130</v>
      </c>
      <c r="H297" s="77">
        <v>-18</v>
      </c>
      <c r="I297" s="77">
        <f>SUM(G297:H297)</f>
        <v>112</v>
      </c>
    </row>
    <row r="298" spans="1:10" x14ac:dyDescent="0.2">
      <c r="A298" s="38"/>
      <c r="B298" s="114" t="s">
        <v>162</v>
      </c>
      <c r="C298" s="77">
        <v>0</v>
      </c>
      <c r="D298" s="77">
        <v>0</v>
      </c>
      <c r="E298" s="77">
        <f t="shared" si="75"/>
        <v>0</v>
      </c>
      <c r="F298" s="77">
        <f t="shared" si="75"/>
        <v>0</v>
      </c>
      <c r="G298" s="77">
        <v>0</v>
      </c>
      <c r="H298" s="77"/>
      <c r="I298" s="77">
        <f>SUM(G298:H298)</f>
        <v>0</v>
      </c>
    </row>
    <row r="299" spans="1:10" x14ac:dyDescent="0.2">
      <c r="A299" s="10"/>
      <c r="B299" s="123"/>
    </row>
    <row r="300" spans="1:10" x14ac:dyDescent="0.2">
      <c r="A300" s="111">
        <v>6171</v>
      </c>
      <c r="B300" s="112" t="s">
        <v>144</v>
      </c>
      <c r="C300" s="113">
        <f t="shared" ref="C300:I300" si="76">SUM(C301:C303)</f>
        <v>5383</v>
      </c>
      <c r="D300" s="113">
        <f t="shared" si="76"/>
        <v>5516</v>
      </c>
      <c r="E300" s="113">
        <f t="shared" si="76"/>
        <v>5516</v>
      </c>
      <c r="F300" s="113">
        <f t="shared" si="76"/>
        <v>5516</v>
      </c>
      <c r="G300" s="113">
        <f t="shared" si="76"/>
        <v>6016</v>
      </c>
      <c r="H300" s="113">
        <f t="shared" si="76"/>
        <v>180</v>
      </c>
      <c r="I300" s="113">
        <f t="shared" si="76"/>
        <v>6196</v>
      </c>
    </row>
    <row r="301" spans="1:10" x14ac:dyDescent="0.2">
      <c r="A301" s="135"/>
      <c r="B301" s="114" t="s">
        <v>143</v>
      </c>
      <c r="C301" s="77">
        <v>133</v>
      </c>
      <c r="D301" s="77">
        <v>133</v>
      </c>
      <c r="E301" s="77">
        <f t="shared" ref="E301:F303" si="77">SUM(D301:D301)</f>
        <v>133</v>
      </c>
      <c r="F301" s="77">
        <f t="shared" si="77"/>
        <v>133</v>
      </c>
      <c r="G301" s="77">
        <v>133</v>
      </c>
      <c r="H301" s="77"/>
      <c r="I301" s="77">
        <f>SUM(G301:H301)</f>
        <v>133</v>
      </c>
    </row>
    <row r="302" spans="1:10" x14ac:dyDescent="0.2">
      <c r="A302" s="135"/>
      <c r="B302" s="114" t="s">
        <v>220</v>
      </c>
      <c r="C302" s="77">
        <v>5000</v>
      </c>
      <c r="D302" s="77">
        <v>5133</v>
      </c>
      <c r="E302" s="77">
        <f t="shared" si="77"/>
        <v>5133</v>
      </c>
      <c r="F302" s="77">
        <f t="shared" si="77"/>
        <v>5133</v>
      </c>
      <c r="G302" s="77">
        <v>5633</v>
      </c>
      <c r="H302" s="77">
        <v>180</v>
      </c>
      <c r="I302" s="77">
        <f>SUM(G302:H302)</f>
        <v>5813</v>
      </c>
    </row>
    <row r="303" spans="1:10" x14ac:dyDescent="0.2">
      <c r="A303" s="135"/>
      <c r="B303" s="114" t="s">
        <v>145</v>
      </c>
      <c r="C303" s="77">
        <v>250</v>
      </c>
      <c r="D303" s="77">
        <v>250</v>
      </c>
      <c r="E303" s="77">
        <f t="shared" si="77"/>
        <v>250</v>
      </c>
      <c r="F303" s="77">
        <f t="shared" si="77"/>
        <v>250</v>
      </c>
      <c r="G303" s="77">
        <v>250</v>
      </c>
      <c r="H303" s="77"/>
      <c r="I303" s="77">
        <f>SUM(G303:H303)</f>
        <v>250</v>
      </c>
    </row>
    <row r="304" spans="1:10" x14ac:dyDescent="0.2">
      <c r="A304" s="137"/>
      <c r="B304" s="123"/>
    </row>
    <row r="305" spans="1:10" x14ac:dyDescent="0.2">
      <c r="A305" s="111">
        <v>6171</v>
      </c>
      <c r="B305" s="112" t="s">
        <v>44</v>
      </c>
      <c r="C305" s="113">
        <f t="shared" ref="C305:I305" si="78">SUM(C306:C307)</f>
        <v>100</v>
      </c>
      <c r="D305" s="113">
        <f t="shared" si="78"/>
        <v>100</v>
      </c>
      <c r="E305" s="113">
        <f t="shared" si="78"/>
        <v>100</v>
      </c>
      <c r="F305" s="113">
        <f t="shared" si="78"/>
        <v>100</v>
      </c>
      <c r="G305" s="113">
        <f t="shared" si="78"/>
        <v>50</v>
      </c>
      <c r="H305" s="113">
        <f t="shared" si="78"/>
        <v>0</v>
      </c>
      <c r="I305" s="113">
        <f t="shared" si="78"/>
        <v>50</v>
      </c>
    </row>
    <row r="306" spans="1:10" s="13" customFormat="1" x14ac:dyDescent="0.2">
      <c r="A306" s="115"/>
      <c r="B306" s="114" t="s">
        <v>209</v>
      </c>
      <c r="C306" s="107">
        <v>50</v>
      </c>
      <c r="D306" s="107">
        <v>50</v>
      </c>
      <c r="E306" s="77">
        <f>SUM(D306:D306)</f>
        <v>50</v>
      </c>
      <c r="F306" s="77">
        <f>SUM(E306:E306)</f>
        <v>50</v>
      </c>
      <c r="G306" s="77">
        <v>31</v>
      </c>
      <c r="H306" s="77"/>
      <c r="I306" s="77">
        <f>SUM(G306:H306)</f>
        <v>31</v>
      </c>
    </row>
    <row r="307" spans="1:10" x14ac:dyDescent="0.2">
      <c r="A307" s="135"/>
      <c r="B307" s="114" t="s">
        <v>186</v>
      </c>
      <c r="C307" s="77">
        <v>50</v>
      </c>
      <c r="D307" s="77">
        <v>50</v>
      </c>
      <c r="E307" s="77">
        <f>SUM(D307:D307)</f>
        <v>50</v>
      </c>
      <c r="F307" s="77">
        <f>SUM(E307:E307)</f>
        <v>50</v>
      </c>
      <c r="G307" s="77">
        <v>19</v>
      </c>
      <c r="H307" s="77"/>
      <c r="I307" s="77">
        <f>SUM(G307:H307)</f>
        <v>19</v>
      </c>
    </row>
    <row r="308" spans="1:10" x14ac:dyDescent="0.2">
      <c r="A308" s="137"/>
      <c r="B308" s="123"/>
    </row>
    <row r="309" spans="1:10" x14ac:dyDescent="0.2">
      <c r="A309" s="111">
        <v>6310</v>
      </c>
      <c r="B309" s="112" t="s">
        <v>50</v>
      </c>
      <c r="C309" s="113">
        <f t="shared" ref="C309:I309" si="79">SUM(C310:C313)</f>
        <v>203</v>
      </c>
      <c r="D309" s="113">
        <f t="shared" si="79"/>
        <v>203</v>
      </c>
      <c r="E309" s="113">
        <f t="shared" si="79"/>
        <v>203</v>
      </c>
      <c r="F309" s="113">
        <f t="shared" si="79"/>
        <v>203</v>
      </c>
      <c r="G309" s="113">
        <f t="shared" si="79"/>
        <v>203</v>
      </c>
      <c r="H309" s="113">
        <f t="shared" si="79"/>
        <v>0</v>
      </c>
      <c r="I309" s="113">
        <f t="shared" si="79"/>
        <v>203</v>
      </c>
    </row>
    <row r="310" spans="1:10" x14ac:dyDescent="0.2">
      <c r="A310" s="145"/>
      <c r="B310" s="114" t="s">
        <v>199</v>
      </c>
      <c r="C310" s="77">
        <v>10</v>
      </c>
      <c r="D310" s="77">
        <v>10</v>
      </c>
      <c r="E310" s="77">
        <f t="shared" ref="E310:F313" si="80">SUM(D310:D310)</f>
        <v>10</v>
      </c>
      <c r="F310" s="77">
        <f t="shared" si="80"/>
        <v>10</v>
      </c>
      <c r="G310" s="77">
        <v>10</v>
      </c>
      <c r="H310" s="77"/>
      <c r="I310" s="77">
        <f>SUM(G310:H310)</f>
        <v>10</v>
      </c>
    </row>
    <row r="311" spans="1:10" x14ac:dyDescent="0.2">
      <c r="A311" s="145"/>
      <c r="B311" s="114" t="s">
        <v>200</v>
      </c>
      <c r="C311" s="77">
        <v>90</v>
      </c>
      <c r="D311" s="77">
        <v>90</v>
      </c>
      <c r="E311" s="77">
        <f t="shared" si="80"/>
        <v>90</v>
      </c>
      <c r="F311" s="77">
        <f t="shared" si="80"/>
        <v>90</v>
      </c>
      <c r="G311" s="77">
        <v>90</v>
      </c>
      <c r="H311" s="77"/>
      <c r="I311" s="77">
        <f>SUM(G311:H311)</f>
        <v>90</v>
      </c>
    </row>
    <row r="312" spans="1:10" x14ac:dyDescent="0.2">
      <c r="A312" s="145"/>
      <c r="B312" s="114" t="s">
        <v>201</v>
      </c>
      <c r="C312" s="77">
        <v>100</v>
      </c>
      <c r="D312" s="77">
        <v>100</v>
      </c>
      <c r="E312" s="77">
        <f t="shared" si="80"/>
        <v>100</v>
      </c>
      <c r="F312" s="77">
        <f t="shared" si="80"/>
        <v>100</v>
      </c>
      <c r="G312" s="77">
        <v>100</v>
      </c>
      <c r="H312" s="77"/>
      <c r="I312" s="77">
        <f>SUM(G312:H312)</f>
        <v>100</v>
      </c>
    </row>
    <row r="313" spans="1:10" x14ac:dyDescent="0.2">
      <c r="A313" s="145"/>
      <c r="B313" s="114" t="s">
        <v>193</v>
      </c>
      <c r="C313" s="77">
        <v>3</v>
      </c>
      <c r="D313" s="77">
        <v>3</v>
      </c>
      <c r="E313" s="77">
        <f t="shared" si="80"/>
        <v>3</v>
      </c>
      <c r="F313" s="77">
        <f t="shared" si="80"/>
        <v>3</v>
      </c>
      <c r="G313" s="77">
        <v>3</v>
      </c>
      <c r="H313" s="77"/>
      <c r="I313" s="77">
        <f>SUM(G313:H313)</f>
        <v>3</v>
      </c>
    </row>
    <row r="314" spans="1:10" x14ac:dyDescent="0.2">
      <c r="A314" s="152"/>
      <c r="B314" s="143"/>
      <c r="J314" s="13"/>
    </row>
    <row r="315" spans="1:10" x14ac:dyDescent="0.2">
      <c r="A315" s="111">
        <v>6320</v>
      </c>
      <c r="B315" s="112" t="s">
        <v>159</v>
      </c>
      <c r="C315" s="141">
        <v>745</v>
      </c>
      <c r="D315" s="141">
        <v>745</v>
      </c>
      <c r="E315" s="141">
        <f>SUM(D315:D315)</f>
        <v>745</v>
      </c>
      <c r="F315" s="141">
        <f>SUM(E315:E315)</f>
        <v>745</v>
      </c>
      <c r="G315" s="141">
        <v>745</v>
      </c>
      <c r="H315" s="141">
        <v>0</v>
      </c>
      <c r="I315" s="141">
        <f>SUM(G315:H315)</f>
        <v>745</v>
      </c>
    </row>
    <row r="316" spans="1:10" x14ac:dyDescent="0.2">
      <c r="A316" s="152"/>
      <c r="B316" s="143"/>
    </row>
    <row r="317" spans="1:10" x14ac:dyDescent="0.2">
      <c r="A317" s="111">
        <v>6399</v>
      </c>
      <c r="B317" s="112" t="s">
        <v>63</v>
      </c>
      <c r="C317" s="113">
        <f t="shared" ref="C317:I317" si="81">SUM(C318:C320)</f>
        <v>1000</v>
      </c>
      <c r="D317" s="113">
        <f t="shared" si="81"/>
        <v>1027</v>
      </c>
      <c r="E317" s="113">
        <f t="shared" si="81"/>
        <v>1027</v>
      </c>
      <c r="F317" s="113">
        <f t="shared" si="81"/>
        <v>1027</v>
      </c>
      <c r="G317" s="113">
        <f t="shared" si="81"/>
        <v>1434</v>
      </c>
      <c r="H317" s="113">
        <f t="shared" si="81"/>
        <v>0</v>
      </c>
      <c r="I317" s="113">
        <f t="shared" si="81"/>
        <v>1434</v>
      </c>
    </row>
    <row r="318" spans="1:10" x14ac:dyDescent="0.2">
      <c r="A318" s="145"/>
      <c r="B318" s="114" t="s">
        <v>52</v>
      </c>
      <c r="C318" s="77">
        <v>1000</v>
      </c>
      <c r="D318" s="107">
        <v>1000</v>
      </c>
      <c r="E318" s="77">
        <f t="shared" ref="E318:F320" si="82">SUM(D318:D318)</f>
        <v>1000</v>
      </c>
      <c r="F318" s="77">
        <f t="shared" si="82"/>
        <v>1000</v>
      </c>
      <c r="G318" s="77">
        <v>1000</v>
      </c>
      <c r="H318" s="77"/>
      <c r="I318" s="77">
        <f>SUM(G318:H318)</f>
        <v>1000</v>
      </c>
    </row>
    <row r="319" spans="1:10" x14ac:dyDescent="0.2">
      <c r="A319" s="145"/>
      <c r="B319" s="116" t="s">
        <v>237</v>
      </c>
      <c r="C319" s="77"/>
      <c r="D319" s="107">
        <v>27</v>
      </c>
      <c r="E319" s="77">
        <f t="shared" si="82"/>
        <v>27</v>
      </c>
      <c r="F319" s="77">
        <f t="shared" si="82"/>
        <v>27</v>
      </c>
      <c r="G319" s="77">
        <v>34</v>
      </c>
      <c r="H319" s="77"/>
      <c r="I319" s="77">
        <f>SUM(G319:H319)</f>
        <v>34</v>
      </c>
    </row>
    <row r="320" spans="1:10" ht="25.5" x14ac:dyDescent="0.2">
      <c r="A320" s="145"/>
      <c r="B320" s="114" t="s">
        <v>53</v>
      </c>
      <c r="C320" s="77">
        <v>0</v>
      </c>
      <c r="D320" s="77">
        <v>0</v>
      </c>
      <c r="E320" s="77">
        <f t="shared" si="82"/>
        <v>0</v>
      </c>
      <c r="F320" s="77">
        <f t="shared" si="82"/>
        <v>0</v>
      </c>
      <c r="G320" s="77">
        <v>400</v>
      </c>
      <c r="H320" s="77"/>
      <c r="I320" s="77">
        <f>SUM(G320:H320)</f>
        <v>400</v>
      </c>
    </row>
    <row r="321" spans="1:9" x14ac:dyDescent="0.2">
      <c r="A321" s="152"/>
      <c r="B321" s="143"/>
    </row>
    <row r="322" spans="1:9" x14ac:dyDescent="0.2">
      <c r="A322" s="111">
        <v>6402</v>
      </c>
      <c r="B322" s="112" t="s">
        <v>184</v>
      </c>
      <c r="C322" s="141">
        <v>0</v>
      </c>
      <c r="D322" s="141">
        <v>0</v>
      </c>
      <c r="E322" s="141">
        <f>SUM(C322:D322)</f>
        <v>0</v>
      </c>
      <c r="F322" s="141">
        <f>SUM(E322:E322)</f>
        <v>0</v>
      </c>
      <c r="G322" s="141">
        <v>0</v>
      </c>
      <c r="H322" s="141"/>
      <c r="I322" s="141">
        <f>SUM(G322:H322)</f>
        <v>0</v>
      </c>
    </row>
    <row r="323" spans="1:9" s="13" customFormat="1" x14ac:dyDescent="0.2">
      <c r="A323" s="153"/>
      <c r="B323" s="154"/>
      <c r="C323" s="155"/>
      <c r="D323" s="155"/>
      <c r="E323" s="155"/>
      <c r="F323" s="155"/>
      <c r="G323" s="155"/>
      <c r="H323" s="155"/>
      <c r="I323" s="155"/>
    </row>
    <row r="324" spans="1:9" s="13" customFormat="1" ht="25.5" x14ac:dyDescent="0.2">
      <c r="A324" s="156">
        <v>6409</v>
      </c>
      <c r="B324" s="157" t="s">
        <v>355</v>
      </c>
      <c r="C324" s="141">
        <v>0</v>
      </c>
      <c r="D324" s="141">
        <v>0</v>
      </c>
      <c r="E324" s="141">
        <v>0</v>
      </c>
      <c r="F324" s="141">
        <v>0</v>
      </c>
      <c r="G324" s="141">
        <v>0</v>
      </c>
      <c r="H324" s="141">
        <v>14</v>
      </c>
      <c r="I324" s="141">
        <f>SUM(G324:H324)</f>
        <v>14</v>
      </c>
    </row>
    <row r="325" spans="1:9" x14ac:dyDescent="0.2">
      <c r="C325" s="9"/>
      <c r="D325" s="9"/>
      <c r="E325" s="9"/>
      <c r="F325" s="9"/>
      <c r="G325" s="9"/>
      <c r="H325" s="9"/>
      <c r="I325" s="9"/>
    </row>
    <row r="326" spans="1:9" s="13" customFormat="1" x14ac:dyDescent="0.2">
      <c r="A326" s="156"/>
      <c r="B326" s="157" t="s">
        <v>347</v>
      </c>
      <c r="C326" s="141">
        <v>7559</v>
      </c>
      <c r="D326" s="141">
        <v>2538.5</v>
      </c>
      <c r="E326" s="141">
        <f>SUM(D326:D326)-510</f>
        <v>2028.5</v>
      </c>
      <c r="F326" s="141">
        <f>SUM(E326:E326)</f>
        <v>2028.5</v>
      </c>
      <c r="G326" s="141">
        <v>714.5</v>
      </c>
      <c r="H326" s="141">
        <v>-97</v>
      </c>
      <c r="I326" s="141">
        <f>SUM(G326:H326)</f>
        <v>617.5</v>
      </c>
    </row>
    <row r="327" spans="1:9" ht="12.75" customHeight="1" x14ac:dyDescent="0.2">
      <c r="A327" s="3"/>
    </row>
    <row r="328" spans="1:9" s="13" customFormat="1" ht="12.75" customHeight="1" x14ac:dyDescent="0.2">
      <c r="A328" s="43" t="s">
        <v>28</v>
      </c>
      <c r="B328" s="18"/>
      <c r="C328" s="19">
        <f>C326+C322+C317+C315+C309+C305+C300+C294+C286+C280+C272+C261+C246+C239+C232+C222+C218+C215+C212+C208+C205+C201+C199+C193+C181+C167+C161+C158+C154+C149+C142+C136+C127+C124+C120+C122+C116+C111+C108+C89+C77+C72+C66+C63+C52+C48+C43+C36+C30+C21+C14+C10+C7</f>
        <v>154951</v>
      </c>
      <c r="D328" s="19">
        <f>D326+D322+D317+D315+D309+D305+D300+D294+D286+D280+D272+D261+D246+D239+D232+D222+D218+D215+D212+D208+D205+D201+D199+D193+D181+D167+D161+D158+D154+D149+D142+D136+D127+D124+D120+D122+D116+D111+D108+D89+D77+D72+D66+D63+D52+D48+D43+D36+D30+D21+D14+D10+D7</f>
        <v>168104</v>
      </c>
      <c r="E328" s="19">
        <f>E326+E322+E317+E315+E309+E305+E300+E294+E286+E280+E272+E261+E246+E239+E232+E222+E218+E215+E212+E208+E205+E201+E199+E193+E181+E167+E161+E158+E154+E149+E142+E136+E127+E124+E120+E122+E116+E111+E108+E89+E77+E72+E66+E63+E52+E48+E43+E36+E30+E21+E14+E10+E7</f>
        <v>168104</v>
      </c>
      <c r="F328" s="19">
        <f>SUM(F7+F10+F14+F21+F30+F36+F43+F48+F269+F52+F63+F66+F72+F77+F89+F108+F111+F116+F120+F122+F124+F127+F136+F142+F149+F154+F158+F161+F167+F181+F193+F199+F201+F205+F208+F212+F215+F218+F222+F232+F239+F246+F261+F272+F280+F286+F294+F300+F305+F309+F315+F317+F322+F326)</f>
        <v>168104</v>
      </c>
      <c r="G328" s="19">
        <f>SUM(G7+G10+G14+G21+G30+G36+G43+G48+G269+G52+G63+G66+G72+G77+G89+G108+G111+G116+G120+G122+G124+G127+G136+G142+G149+G154+G158+G161+G167+G181+G193+G199+G201+G205+G208+G212+G215+G218+G222+G232+G239+G246+G261+G272+G280+G286+G294+G300+G305+G309+G315+G317+G322+G326+G324+G243+G178)</f>
        <v>175639</v>
      </c>
      <c r="H328" s="19">
        <f>SUM(H7+H10+H14+H21+H30+H36+H43+H48+H52+H63+H66+H72+H77+H89+H108+H111+H116+H120+H122+H124+H127+H136+H142+H149+H154+H158+H161+H167+H178+H181+H193+H199+H201+H205+H208+H212+H215+H218+H222+H232+H239+H243+H246+H261+H269+H272+H280+H286+H294+H300+H305+H309+H315+H317+H322+H324+H326)</f>
        <v>1191.4000000000001</v>
      </c>
      <c r="I328" s="19">
        <f>SUM(I7+I10+I14+I21+I30+I36+I43+I48+I269+I52+I63+I66+I72+I77+I89+I108+I111+I116+I120+I122+I124+I127+I136+I142+I149+I154+I158+I161+I167+I181+I193+I199+I201+I205+I208+I212+I215+I218+I222+I232+I239+I243+I246+I261+I272+I280+I286+I294+I300+I305+I309+I315+I317+I322+I324+I326+I178)</f>
        <v>176830.4</v>
      </c>
    </row>
    <row r="329" spans="1:9" s="4" customFormat="1" ht="13.5" customHeight="1" x14ac:dyDescent="0.2">
      <c r="B329" s="12"/>
      <c r="C329" s="170" t="s">
        <v>168</v>
      </c>
      <c r="D329" s="170" t="s">
        <v>168</v>
      </c>
      <c r="E329" s="170" t="s">
        <v>168</v>
      </c>
      <c r="F329" s="170" t="s">
        <v>168</v>
      </c>
      <c r="G329" s="170" t="s">
        <v>168</v>
      </c>
      <c r="H329" s="172">
        <v>1191.4000000000001</v>
      </c>
      <c r="I329" s="170" t="s">
        <v>168</v>
      </c>
    </row>
    <row r="330" spans="1:9" s="4" customFormat="1" ht="11.25" x14ac:dyDescent="0.2">
      <c r="B330" s="12"/>
      <c r="C330" s="172">
        <v>154951</v>
      </c>
      <c r="D330" s="172">
        <v>168104</v>
      </c>
      <c r="E330" s="172">
        <v>168104</v>
      </c>
      <c r="F330" s="172">
        <v>203209.5</v>
      </c>
      <c r="G330" s="172">
        <v>175639</v>
      </c>
      <c r="H330" s="172"/>
      <c r="I330" s="172">
        <f>SUM(G328:H328)</f>
        <v>176830.4</v>
      </c>
    </row>
    <row r="331" spans="1:9" s="10" customFormat="1" x14ac:dyDescent="0.2">
      <c r="B331" s="158"/>
      <c r="C331" s="159"/>
      <c r="D331" s="159"/>
      <c r="E331" s="159"/>
      <c r="F331" s="159"/>
      <c r="G331" s="159"/>
      <c r="H331" s="159"/>
      <c r="I331" s="159"/>
    </row>
    <row r="332" spans="1:9" s="10" customFormat="1" x14ac:dyDescent="0.2">
      <c r="B332" s="49"/>
    </row>
    <row r="333" spans="1:9" s="10" customFormat="1" x14ac:dyDescent="0.2">
      <c r="B333" s="49"/>
      <c r="C333" s="49"/>
    </row>
    <row r="334" spans="1:9" s="10" customFormat="1" x14ac:dyDescent="0.2">
      <c r="B334" s="49"/>
      <c r="C334" s="49"/>
    </row>
    <row r="335" spans="1:9" x14ac:dyDescent="0.2">
      <c r="B335" s="55"/>
      <c r="C335" s="49"/>
      <c r="D335" s="160"/>
    </row>
    <row r="337" spans="1:4" ht="15" customHeight="1" x14ac:dyDescent="0.2">
      <c r="B337" s="49"/>
    </row>
    <row r="338" spans="1:4" x14ac:dyDescent="0.2">
      <c r="B338" s="49"/>
      <c r="C338" s="56"/>
    </row>
    <row r="339" spans="1:4" x14ac:dyDescent="0.2">
      <c r="B339" s="49"/>
      <c r="C339" s="56"/>
    </row>
    <row r="340" spans="1:4" x14ac:dyDescent="0.2">
      <c r="B340" s="55"/>
      <c r="C340" s="56"/>
      <c r="D340" s="161"/>
    </row>
    <row r="341" spans="1:4" x14ac:dyDescent="0.2">
      <c r="C341" s="57"/>
      <c r="D341" s="161"/>
    </row>
    <row r="350" spans="1:4" x14ac:dyDescent="0.2">
      <c r="A350" s="9"/>
    </row>
    <row r="352" spans="1:4" x14ac:dyDescent="0.2">
      <c r="A352" s="9"/>
      <c r="B352" s="20"/>
    </row>
  </sheetData>
  <mergeCells count="1">
    <mergeCell ref="C133:C134"/>
  </mergeCells>
  <phoneticPr fontId="2" type="noConversion"/>
  <pageMargins left="0.62992125984251968" right="0.19685039370078741" top="0.98425196850393704" bottom="1.2598425196850394" header="0.51181102362204722" footer="0.86614173228346458"/>
  <pageSetup paperSize="9" scale="79" fitToHeight="11" orientation="landscape" r:id="rId1"/>
  <headerFooter alignWithMargins="0"/>
  <rowBreaks count="7" manualBreakCount="7">
    <brk id="71" max="8" man="1"/>
    <brk id="114" max="8" man="1"/>
    <brk id="148" max="8" man="1"/>
    <brk id="191" max="8" man="1"/>
    <brk id="231" max="8" man="1"/>
    <brk id="268" max="9" man="1"/>
    <brk id="30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L5" sqref="L5"/>
    </sheetView>
  </sheetViews>
  <sheetFormatPr defaultRowHeight="12.75" x14ac:dyDescent="0.2"/>
  <cols>
    <col min="1" max="1" width="8.140625" style="2" customWidth="1"/>
    <col min="2" max="2" width="44.85546875" style="2" customWidth="1"/>
    <col min="3" max="3" width="11.7109375" style="2" customWidth="1"/>
    <col min="4" max="4" width="12.85546875" style="2" customWidth="1"/>
    <col min="5" max="5" width="13.42578125" style="2" customWidth="1"/>
    <col min="6" max="6" width="13.42578125" style="2" hidden="1" customWidth="1"/>
    <col min="7" max="8" width="13.42578125" style="2" customWidth="1"/>
    <col min="9" max="9" width="11.42578125" style="2" customWidth="1"/>
    <col min="10" max="10" width="12.5703125" style="2" customWidth="1"/>
    <col min="11" max="16384" width="9.140625" style="2"/>
  </cols>
  <sheetData>
    <row r="1" spans="1:10" ht="18.75" x14ac:dyDescent="0.3">
      <c r="A1" s="1" t="s">
        <v>348</v>
      </c>
    </row>
    <row r="2" spans="1:10" x14ac:dyDescent="0.2">
      <c r="A2" s="9"/>
    </row>
    <row r="4" spans="1:10" x14ac:dyDescent="0.2">
      <c r="C4" s="30" t="s">
        <v>174</v>
      </c>
      <c r="D4" s="30" t="s">
        <v>174</v>
      </c>
      <c r="E4" s="30" t="s">
        <v>174</v>
      </c>
      <c r="F4" s="30" t="s">
        <v>174</v>
      </c>
      <c r="G4" s="30" t="s">
        <v>174</v>
      </c>
      <c r="H4" s="30" t="s">
        <v>174</v>
      </c>
      <c r="I4" s="30" t="s">
        <v>174</v>
      </c>
      <c r="J4" s="30" t="s">
        <v>174</v>
      </c>
    </row>
    <row r="5" spans="1:10" ht="51" customHeight="1" x14ac:dyDescent="0.2">
      <c r="A5" s="21" t="s">
        <v>127</v>
      </c>
      <c r="B5" s="5" t="s">
        <v>128</v>
      </c>
      <c r="C5" s="31" t="s">
        <v>330</v>
      </c>
      <c r="D5" s="31" t="s">
        <v>319</v>
      </c>
      <c r="E5" s="31" t="s">
        <v>288</v>
      </c>
      <c r="F5" s="31" t="s">
        <v>320</v>
      </c>
      <c r="G5" s="52" t="s">
        <v>329</v>
      </c>
      <c r="H5" s="52" t="s">
        <v>349</v>
      </c>
      <c r="I5" s="52" t="s">
        <v>350</v>
      </c>
      <c r="J5" s="52" t="s">
        <v>351</v>
      </c>
    </row>
    <row r="6" spans="1:10" x14ac:dyDescent="0.2">
      <c r="A6" s="4"/>
      <c r="B6" s="4"/>
    </row>
    <row r="7" spans="1:10" x14ac:dyDescent="0.2">
      <c r="A7" s="22" t="s">
        <v>40</v>
      </c>
      <c r="B7" s="4"/>
    </row>
    <row r="8" spans="1:10" x14ac:dyDescent="0.2">
      <c r="A8" s="4"/>
      <c r="B8" s="12"/>
    </row>
    <row r="9" spans="1:10" ht="16.5" customHeight="1" x14ac:dyDescent="0.2">
      <c r="A9" s="23">
        <v>8115</v>
      </c>
      <c r="B9" s="24" t="s">
        <v>141</v>
      </c>
      <c r="C9" s="29">
        <v>22760</v>
      </c>
      <c r="D9" s="29">
        <v>32415</v>
      </c>
      <c r="E9" s="29">
        <f>SUM(D9:D9)</f>
        <v>32415</v>
      </c>
      <c r="F9" s="29">
        <v>0</v>
      </c>
      <c r="G9" s="29">
        <f>SUM(E9:F9)</f>
        <v>32415</v>
      </c>
      <c r="H9" s="29">
        <v>4415</v>
      </c>
      <c r="I9" s="29">
        <v>0</v>
      </c>
      <c r="J9" s="29">
        <f>SUM(H9:I9)</f>
        <v>4415</v>
      </c>
    </row>
    <row r="10" spans="1:10" x14ac:dyDescent="0.2">
      <c r="A10" s="25">
        <v>8124</v>
      </c>
      <c r="B10" s="8" t="s">
        <v>8</v>
      </c>
      <c r="C10" s="29">
        <v>-1313</v>
      </c>
      <c r="D10" s="29">
        <v>-1313</v>
      </c>
      <c r="E10" s="29">
        <f>SUM(D10:D10)</f>
        <v>-1313</v>
      </c>
      <c r="F10" s="29">
        <v>0</v>
      </c>
      <c r="G10" s="29">
        <f>SUM(E10:F10)</f>
        <v>-1313</v>
      </c>
      <c r="H10" s="29">
        <v>-1313</v>
      </c>
      <c r="I10" s="29">
        <v>0</v>
      </c>
      <c r="J10" s="29">
        <f>SUM(H10:I10)</f>
        <v>-1313</v>
      </c>
    </row>
    <row r="11" spans="1:10" x14ac:dyDescent="0.2">
      <c r="A11" s="25">
        <v>8124</v>
      </c>
      <c r="B11" s="8" t="s">
        <v>9</v>
      </c>
      <c r="C11" s="29">
        <v>-715</v>
      </c>
      <c r="D11" s="29">
        <v>-715</v>
      </c>
      <c r="E11" s="29">
        <f>SUM(D11:D11)</f>
        <v>-715</v>
      </c>
      <c r="F11" s="29">
        <v>0</v>
      </c>
      <c r="G11" s="29">
        <f>SUM(E11:F11)</f>
        <v>-715</v>
      </c>
      <c r="H11" s="29">
        <v>-715</v>
      </c>
      <c r="I11" s="29">
        <v>0</v>
      </c>
      <c r="J11" s="29">
        <f>SUM(H11:I11)</f>
        <v>-715</v>
      </c>
    </row>
    <row r="12" spans="1:10" x14ac:dyDescent="0.2">
      <c r="A12" s="25">
        <v>8124</v>
      </c>
      <c r="B12" s="8" t="s">
        <v>20</v>
      </c>
      <c r="C12" s="29">
        <v>-1980</v>
      </c>
      <c r="D12" s="29">
        <v>-1980</v>
      </c>
      <c r="E12" s="29">
        <f>SUM(D12:D12)</f>
        <v>-1980</v>
      </c>
      <c r="F12" s="29">
        <v>0</v>
      </c>
      <c r="G12" s="29">
        <f>SUM(E12:F12)</f>
        <v>-1980</v>
      </c>
      <c r="H12" s="29">
        <v>-1980</v>
      </c>
      <c r="I12" s="29">
        <v>0</v>
      </c>
      <c r="J12" s="29">
        <f>SUM(H12:I12)</f>
        <v>-1980</v>
      </c>
    </row>
    <row r="13" spans="1:10" x14ac:dyDescent="0.2">
      <c r="A13" s="17">
        <v>8901</v>
      </c>
      <c r="B13" s="7" t="s">
        <v>192</v>
      </c>
      <c r="C13" s="29">
        <v>0</v>
      </c>
      <c r="D13" s="29">
        <v>0</v>
      </c>
      <c r="E13" s="29">
        <f>SUM(D13:D13)</f>
        <v>0</v>
      </c>
      <c r="F13" s="29">
        <v>0</v>
      </c>
      <c r="G13" s="29">
        <f>SUM(E13:F13)</f>
        <v>0</v>
      </c>
      <c r="H13" s="29">
        <v>0</v>
      </c>
      <c r="I13" s="29">
        <v>0</v>
      </c>
      <c r="J13" s="29">
        <f>SUM(H13:I13)</f>
        <v>0</v>
      </c>
    </row>
    <row r="14" spans="1:10" x14ac:dyDescent="0.2">
      <c r="A14" s="41" t="s">
        <v>41</v>
      </c>
      <c r="B14" s="42"/>
      <c r="C14" s="19">
        <f t="shared" ref="C14:J14" si="0">SUM(C9:C13)</f>
        <v>18752</v>
      </c>
      <c r="D14" s="19">
        <f t="shared" si="0"/>
        <v>28407</v>
      </c>
      <c r="E14" s="19">
        <f t="shared" si="0"/>
        <v>28407</v>
      </c>
      <c r="F14" s="19">
        <f t="shared" si="0"/>
        <v>0</v>
      </c>
      <c r="G14" s="19">
        <f t="shared" si="0"/>
        <v>28407</v>
      </c>
      <c r="H14" s="19">
        <f t="shared" si="0"/>
        <v>407</v>
      </c>
      <c r="I14" s="19">
        <f t="shared" si="0"/>
        <v>0</v>
      </c>
      <c r="J14" s="19">
        <f t="shared" si="0"/>
        <v>407</v>
      </c>
    </row>
    <row r="19" spans="2:2" x14ac:dyDescent="0.2">
      <c r="B19" s="26"/>
    </row>
    <row r="20" spans="2:2" x14ac:dyDescent="0.2">
      <c r="B20" s="26"/>
    </row>
    <row r="21" spans="2:2" x14ac:dyDescent="0.2">
      <c r="B21" s="27"/>
    </row>
    <row r="22" spans="2:2" x14ac:dyDescent="0.2">
      <c r="B22" s="2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3DE5B36BA06346B9F37AA94B7C8B3A" ma:contentTypeVersion="0" ma:contentTypeDescription="Vytvoří nový dokument" ma:contentTypeScope="" ma:versionID="d2e6dcb3f1716eacbdc5c0651d31b5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C1BB9-662C-4F0D-8649-64D91037E789}"/>
</file>

<file path=customXml/itemProps2.xml><?xml version="1.0" encoding="utf-8"?>
<ds:datastoreItem xmlns:ds="http://schemas.openxmlformats.org/officeDocument/2006/customXml" ds:itemID="{45BF9E7C-6AF8-42D4-823F-8D0749E79808}"/>
</file>

<file path=customXml/itemProps3.xml><?xml version="1.0" encoding="utf-8"?>
<ds:datastoreItem xmlns:ds="http://schemas.openxmlformats.org/officeDocument/2006/customXml" ds:itemID="{22D01005-1A7F-4FC4-BA18-8B01CAB5E9B9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 2016</vt:lpstr>
      <vt:lpstr>výdaje 2016</vt:lpstr>
      <vt:lpstr>financování 2016</vt:lpstr>
      <vt:lpstr>'výdaje 2016'!Oblast_tisku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Petra Friedlová</cp:lastModifiedBy>
  <cp:revision>0</cp:revision>
  <cp:lastPrinted>2016-11-21T08:56:33Z</cp:lastPrinted>
  <dcterms:created xsi:type="dcterms:W3CDTF">1601-01-01T00:00:00Z</dcterms:created>
  <dcterms:modified xsi:type="dcterms:W3CDTF">2016-11-25T06:05:59Z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-143135302</vt:i4>
  </property>
  <property fmtid="{D5CDD505-2E9C-101B-9397-08002B2CF9AE}" pid="3" name="_EmailSubject">
    <vt:lpwstr/>
  </property>
  <property fmtid="{D5CDD505-2E9C-101B-9397-08002B2CF9AE}" pid="4" name="_AuthorEmail">
    <vt:lpwstr>nevludova@pribor-mesto.cz</vt:lpwstr>
  </property>
  <property fmtid="{D5CDD505-2E9C-101B-9397-08002B2CF9AE}" pid="5" name="_AuthorEmailDisplayName">
    <vt:lpwstr>Barbora Nevludová</vt:lpwstr>
  </property>
  <property fmtid="{D5CDD505-2E9C-101B-9397-08002B2CF9AE}" pid="6" name="_ReviewingToolsShownOnce">
    <vt:lpwstr/>
  </property>
  <property fmtid="{D5CDD505-2E9C-101B-9397-08002B2CF9AE}" pid="7" name="ContentTypeId">
    <vt:lpwstr>0x010100303DE5B36BA06346B9F37AA94B7C8B3A</vt:lpwstr>
  </property>
</Properties>
</file>