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1\Rozpočet 2021\RO č. 4\Schválené RO č. 4\"/>
    </mc:Choice>
  </mc:AlternateContent>
  <xr:revisionPtr revIDLastSave="0" documentId="13_ncr:1_{F6F48F21-94AB-40D3-A26D-6FE390574A96}" xr6:coauthVersionLast="45" xr6:coauthVersionMax="45" xr10:uidLastSave="{00000000-0000-0000-0000-000000000000}"/>
  <bookViews>
    <workbookView xWindow="-120" yWindow="-120" windowWidth="25440" windowHeight="15390" xr2:uid="{3C34F7D2-41B7-4B50-B273-3C19E7425DCE}"/>
  </bookViews>
  <sheets>
    <sheet name="RozpUpr_SU" sheetId="2" r:id="rId1"/>
    <sheet name="List1" sheetId="1" r:id="rId2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5" i="2" l="1"/>
  <c r="K81" i="2"/>
  <c r="J25" i="2"/>
  <c r="J27" i="2" s="1"/>
  <c r="J81" i="2"/>
  <c r="J83" i="2" s="1"/>
  <c r="J90" i="2"/>
  <c r="J92" i="2" s="1"/>
  <c r="J116" i="2"/>
  <c r="K114" i="2"/>
  <c r="J114" i="2"/>
  <c r="K378" i="2"/>
  <c r="J378" i="2"/>
  <c r="K382" i="2"/>
  <c r="J382" i="2"/>
  <c r="J188" i="2"/>
  <c r="K188" i="2"/>
  <c r="J517" i="2"/>
  <c r="K517" i="2"/>
  <c r="J363" i="2"/>
  <c r="K363" i="2"/>
  <c r="J387" i="2"/>
  <c r="K387" i="2"/>
  <c r="K248" i="2"/>
  <c r="J248" i="2"/>
  <c r="J243" i="2"/>
  <c r="K243" i="2"/>
  <c r="J345" i="2"/>
  <c r="K345" i="2"/>
  <c r="J300" i="2"/>
  <c r="K300" i="2"/>
  <c r="J494" i="2"/>
  <c r="K494" i="2"/>
  <c r="J282" i="2"/>
  <c r="K282" i="2"/>
  <c r="J125" i="2"/>
  <c r="K125" i="2"/>
  <c r="J521" i="2"/>
  <c r="K521" i="2"/>
  <c r="K531" i="2" s="1"/>
  <c r="J513" i="2"/>
  <c r="J531" i="2" s="1"/>
  <c r="K513" i="2"/>
  <c r="J458" i="2"/>
  <c r="K458" i="2"/>
  <c r="J465" i="2"/>
  <c r="K465" i="2"/>
  <c r="J448" i="2"/>
  <c r="K448" i="2"/>
  <c r="J392" i="2"/>
  <c r="K392" i="2"/>
  <c r="K175" i="2"/>
  <c r="J287" i="2"/>
  <c r="K287" i="2"/>
  <c r="K116" i="2"/>
  <c r="J165" i="2"/>
  <c r="J205" i="2"/>
  <c r="J209" i="2"/>
  <c r="J369" i="2"/>
  <c r="K369" i="2"/>
  <c r="J415" i="2"/>
  <c r="J429" i="2"/>
  <c r="J437" i="2"/>
  <c r="J439" i="2" s="1"/>
  <c r="J533" i="2" s="1"/>
  <c r="K437" i="2"/>
  <c r="K429" i="2"/>
  <c r="K415" i="2"/>
  <c r="K209" i="2"/>
  <c r="K205" i="2"/>
  <c r="K165" i="2"/>
  <c r="K90" i="2"/>
  <c r="K92" i="2" s="1"/>
  <c r="K439" i="2" l="1"/>
  <c r="K533" i="2" s="1"/>
  <c r="J118" i="2"/>
  <c r="K25" i="2"/>
  <c r="K27" i="2" s="1"/>
  <c r="K83" i="2"/>
  <c r="K118" i="2" s="1"/>
</calcChain>
</file>

<file path=xl/sharedStrings.xml><?xml version="1.0" encoding="utf-8"?>
<sst xmlns="http://schemas.openxmlformats.org/spreadsheetml/2006/main" count="809" uniqueCount="720">
  <si>
    <t>00298328 Městský úřad Příbor</t>
  </si>
  <si>
    <t>Datum:27.09.2021</t>
  </si>
  <si>
    <t>Příjmy</t>
  </si>
  <si>
    <t>Daňové příjmy</t>
  </si>
  <si>
    <t>Skupina</t>
  </si>
  <si>
    <t>Ukazatel</t>
  </si>
  <si>
    <t>1111</t>
  </si>
  <si>
    <t>Daň z příjmů FO ze závislé činnosti</t>
  </si>
  <si>
    <t>1112</t>
  </si>
  <si>
    <t>Daň z příjmů FO ze samostatně výd. čin.</t>
  </si>
  <si>
    <t>1113</t>
  </si>
  <si>
    <t>Daň z příjmů FO vybíráná srážkou zvl.s.</t>
  </si>
  <si>
    <t>1121</t>
  </si>
  <si>
    <t>Daň z příjmu právnických osob</t>
  </si>
  <si>
    <t>1122</t>
  </si>
  <si>
    <t>Daň z příjmu právnických osob za obce</t>
  </si>
  <si>
    <t>1211</t>
  </si>
  <si>
    <t>Daň z přidané hodnoty</t>
  </si>
  <si>
    <t>1334</t>
  </si>
  <si>
    <t>Odvody za odnětí půdy ze ZPF</t>
  </si>
  <si>
    <t>1340</t>
  </si>
  <si>
    <t>Poplatek za likvidaci komunál. odpadu</t>
  </si>
  <si>
    <t>1341</t>
  </si>
  <si>
    <t>Místní poplatek ze psů</t>
  </si>
  <si>
    <t>1343</t>
  </si>
  <si>
    <t>Poplatek z užívání veřejn. prostranství</t>
  </si>
  <si>
    <t>1356</t>
  </si>
  <si>
    <t>Úhrady za dobývání nerostů, geol.práce</t>
  </si>
  <si>
    <t>1361</t>
  </si>
  <si>
    <t>Správní poplatky</t>
  </si>
  <si>
    <t>1381</t>
  </si>
  <si>
    <t>Daň z hazardních her</t>
  </si>
  <si>
    <t>1385</t>
  </si>
  <si>
    <t>Daň z technických her</t>
  </si>
  <si>
    <t>1511</t>
  </si>
  <si>
    <t>Daň z nemovitosti</t>
  </si>
  <si>
    <t>Celkem za skupinu</t>
  </si>
  <si>
    <t>Celkem za třídu Daňové příjmy</t>
  </si>
  <si>
    <t>Nedaňové příjmy</t>
  </si>
  <si>
    <t>1037P01</t>
  </si>
  <si>
    <t>Příjmy z prodeje dřeva z městských lesů</t>
  </si>
  <si>
    <t>2143P01</t>
  </si>
  <si>
    <t>Turistické informační centrum - služby</t>
  </si>
  <si>
    <t>2143P02</t>
  </si>
  <si>
    <t>Turistické inform. centrum- prodej zboží</t>
  </si>
  <si>
    <t>2169P01</t>
  </si>
  <si>
    <t>SÚ - sankční platby přijaté</t>
  </si>
  <si>
    <t>2310P01</t>
  </si>
  <si>
    <t>Pachtovné - vodovody</t>
  </si>
  <si>
    <t>2321P01</t>
  </si>
  <si>
    <t>Pachtovné - kanalizace</t>
  </si>
  <si>
    <t>2451_01</t>
  </si>
  <si>
    <t>Vratka půjčených fin.prostř. PO</t>
  </si>
  <si>
    <t>3314P01</t>
  </si>
  <si>
    <t>Městská knihovna - příjmy z činnosti</t>
  </si>
  <si>
    <t>3314P02</t>
  </si>
  <si>
    <t>Městská knihovna, vyúčtování energií</t>
  </si>
  <si>
    <t>3315P01</t>
  </si>
  <si>
    <t>RDSF - příjmy ze vstupného</t>
  </si>
  <si>
    <t>3315P02</t>
  </si>
  <si>
    <t>RDSF - vyúčtování energií</t>
  </si>
  <si>
    <t>3315P03</t>
  </si>
  <si>
    <t>Expozice v RDSF- dotace Nadace ČEZ</t>
  </si>
  <si>
    <t>3319P01</t>
  </si>
  <si>
    <t>Záležitosti kultury - příjmy u kult.akcí</t>
  </si>
  <si>
    <t>3319P03</t>
  </si>
  <si>
    <t>Kulturní dům - vyúčtování energií</t>
  </si>
  <si>
    <t>3322P01</t>
  </si>
  <si>
    <t>Piaristický klášter - vyúčtování energií</t>
  </si>
  <si>
    <t>3349P01</t>
  </si>
  <si>
    <t>Měsíčník - příjem z reklam</t>
  </si>
  <si>
    <t>3429P01</t>
  </si>
  <si>
    <t>Koupaliště - vyúčtování energií</t>
  </si>
  <si>
    <t>3429P02</t>
  </si>
  <si>
    <t>Vratky veřejných finančních prostředků</t>
  </si>
  <si>
    <t>3612P01</t>
  </si>
  <si>
    <t>Příjmy z nájmu bytů a ostatní příjmy</t>
  </si>
  <si>
    <t>3612P03</t>
  </si>
  <si>
    <t>Vyúčtování energií - bytové hospodářství</t>
  </si>
  <si>
    <t>3613P01</t>
  </si>
  <si>
    <t>Příjmy z pronájmu ostatních nemovitostí</t>
  </si>
  <si>
    <t>3613P02</t>
  </si>
  <si>
    <t>Příjmy z pronájmu - Piaristický klášter</t>
  </si>
  <si>
    <t>3613P03</t>
  </si>
  <si>
    <t>Příjmy z pronájmu - osadní výbory</t>
  </si>
  <si>
    <t>3613P04</t>
  </si>
  <si>
    <t>Příjmy z pronájmu - kulturní dům</t>
  </si>
  <si>
    <t>3613P05</t>
  </si>
  <si>
    <t>Příjmy z pronájmu - piaristické zahrady</t>
  </si>
  <si>
    <t>3613P06</t>
  </si>
  <si>
    <t>Nebytové hospodářství - energie, paušály</t>
  </si>
  <si>
    <t>3613P08</t>
  </si>
  <si>
    <t>Nebytové hospodářství -pojistné události</t>
  </si>
  <si>
    <t>3632P01</t>
  </si>
  <si>
    <t>Příjmy za sociální pohřeb</t>
  </si>
  <si>
    <t>3633P01</t>
  </si>
  <si>
    <t>Výstavba a údržba místních inženýr. sítí</t>
  </si>
  <si>
    <t>3639P01</t>
  </si>
  <si>
    <t>Příjem z věcných břemen</t>
  </si>
  <si>
    <t>3639P02</t>
  </si>
  <si>
    <t>Příjmy z pronájmu pozemků</t>
  </si>
  <si>
    <t>3639P04</t>
  </si>
  <si>
    <t>Technické služby - vratka účel.příspěvku</t>
  </si>
  <si>
    <t>3639P05</t>
  </si>
  <si>
    <t>Lokalita Z43 - poplatky za přip. k DS</t>
  </si>
  <si>
    <t>3639P06</t>
  </si>
  <si>
    <t>TS - odvod z investičního fondu</t>
  </si>
  <si>
    <t>3722P05</t>
  </si>
  <si>
    <t>Vyúčtování přípojky - Sběrný dvůr Točna</t>
  </si>
  <si>
    <t>3722P06</t>
  </si>
  <si>
    <t>Kompostárna - vyúčtování výdajů</t>
  </si>
  <si>
    <t>3725P01</t>
  </si>
  <si>
    <t>Třídění odpadu - příj.nekapit.příspěvky</t>
  </si>
  <si>
    <t>3726P01</t>
  </si>
  <si>
    <t>Pachtovné - kompostárna Točna</t>
  </si>
  <si>
    <t>3749P01</t>
  </si>
  <si>
    <t>Pokuty inspekce ŽP dle zák. o přírodě</t>
  </si>
  <si>
    <t>5311P01</t>
  </si>
  <si>
    <t>Městská policie - pokuty</t>
  </si>
  <si>
    <t>5512P01</t>
  </si>
  <si>
    <t>Požární ochrana - náhrady za zásahy</t>
  </si>
  <si>
    <t>6171P01</t>
  </si>
  <si>
    <t>Sankční platby přij. od jiných subjektů</t>
  </si>
  <si>
    <t>6171P02</t>
  </si>
  <si>
    <t>Prodej krátkodobého a dDHM a zboží</t>
  </si>
  <si>
    <t>6171P03</t>
  </si>
  <si>
    <t>OV Hájov - příjmy z kult. akcí, vyúč. en</t>
  </si>
  <si>
    <t>6171P04</t>
  </si>
  <si>
    <t>Náklady řízení, radnice - vyúčt. energií</t>
  </si>
  <si>
    <t>6171P05</t>
  </si>
  <si>
    <t>OV Prchalov - vyúčtování energií</t>
  </si>
  <si>
    <t>6171P06</t>
  </si>
  <si>
    <t>Náhodilý příjem</t>
  </si>
  <si>
    <t>6171P07</t>
  </si>
  <si>
    <t>Poplatky za provozní náklady</t>
  </si>
  <si>
    <t>6171P08</t>
  </si>
  <si>
    <t>Příjaté náhrady pojistných událostí</t>
  </si>
  <si>
    <t>6310P01</t>
  </si>
  <si>
    <t>Úroky z finančních prostředků v bance</t>
  </si>
  <si>
    <t>6310P02</t>
  </si>
  <si>
    <t>Příjmy z úroků - sociální fond</t>
  </si>
  <si>
    <t>Celkem za třídu Nedaňové příjmy</t>
  </si>
  <si>
    <t>Kapitálové příjmy</t>
  </si>
  <si>
    <t>3613P07</t>
  </si>
  <si>
    <t>Příjmy z prodeje ost. nemovitých věcí</t>
  </si>
  <si>
    <t>3639P03</t>
  </si>
  <si>
    <t>Příjmy z prodeje pozemků</t>
  </si>
  <si>
    <t>3639P08</t>
  </si>
  <si>
    <t>Příjmy z prodeje nemovitosti</t>
  </si>
  <si>
    <t>3745P02</t>
  </si>
  <si>
    <t>Parčík u lávky -fin.dar Alliance laundry</t>
  </si>
  <si>
    <t>Celkem za třídu Kapitálové příjmy</t>
  </si>
  <si>
    <t>Přijaté transfery</t>
  </si>
  <si>
    <t>4111_03</t>
  </si>
  <si>
    <t>Kompenzační přísp. za snížení daň.příjmů</t>
  </si>
  <si>
    <t>4111_04</t>
  </si>
  <si>
    <t>Dotace na volby do Parlamentu ČR</t>
  </si>
  <si>
    <t>4112</t>
  </si>
  <si>
    <t>Transfer ze SR v rámci souhrnného vztahu</t>
  </si>
  <si>
    <t>4116_01</t>
  </si>
  <si>
    <t>Transfer na akceschopnost JSDH</t>
  </si>
  <si>
    <t>4116_02</t>
  </si>
  <si>
    <t>Dotace na regeneraci MPR</t>
  </si>
  <si>
    <t>4116_11</t>
  </si>
  <si>
    <t>Dotace MK - Knihovna 21. století</t>
  </si>
  <si>
    <t>4116_12</t>
  </si>
  <si>
    <t>Dotace na výkon sociální práce</t>
  </si>
  <si>
    <t>4116_16</t>
  </si>
  <si>
    <t>Dotace-Obnova místních komunik.v Příboře</t>
  </si>
  <si>
    <t>4116_17</t>
  </si>
  <si>
    <t>Dotace - Obec přátelská seniorům</t>
  </si>
  <si>
    <t>4116_18</t>
  </si>
  <si>
    <t>Neinvestiční dotace MŠ Kamarád</t>
  </si>
  <si>
    <t>4121</t>
  </si>
  <si>
    <t>Městská policie - veřejnoprávní smlouvy</t>
  </si>
  <si>
    <t>4122_01</t>
  </si>
  <si>
    <t>Dotace - zab. akceschopnosti JSDH z MSK</t>
  </si>
  <si>
    <t>4122_03</t>
  </si>
  <si>
    <t>Dotace - oprava kašny na náměstí</t>
  </si>
  <si>
    <t>4216_06</t>
  </si>
  <si>
    <t>Dotace - SÚ radnice v Příboře - II.etapa</t>
  </si>
  <si>
    <t>4216_07</t>
  </si>
  <si>
    <t>Dotace - Sběrný dvůr Točna</t>
  </si>
  <si>
    <t>4216_08</t>
  </si>
  <si>
    <t>Dotace - Re - use centrum</t>
  </si>
  <si>
    <t>4216_09</t>
  </si>
  <si>
    <t>Dotace - Sportovní hřiště ul.Vrchlického</t>
  </si>
  <si>
    <t>4216_10</t>
  </si>
  <si>
    <t>Dotace- Cyklopr. Příbor-západ, realizace</t>
  </si>
  <si>
    <t>4216_11</t>
  </si>
  <si>
    <t>Dotace - Stanice JSDH Příbor</t>
  </si>
  <si>
    <t>Celkem za třídu Přijaté transfery</t>
  </si>
  <si>
    <t>Celkem Příjmy</t>
  </si>
  <si>
    <t>Výdaje</t>
  </si>
  <si>
    <t>Běžné výdaje</t>
  </si>
  <si>
    <t>1037</t>
  </si>
  <si>
    <t>Celospolečenské funkce lesů</t>
  </si>
  <si>
    <t>1037V01</t>
  </si>
  <si>
    <t>Těžba dřeva, pěstební aj. práce</t>
  </si>
  <si>
    <t>Celkem za skupinu Celospolečenské funkce lesů</t>
  </si>
  <si>
    <t>2143</t>
  </si>
  <si>
    <t>Cestovní ruch, turismus</t>
  </si>
  <si>
    <t>2143V01</t>
  </si>
  <si>
    <t>Cestovní ruch - propagace, Lášská brána</t>
  </si>
  <si>
    <t>Celkem za skupinu Cestovní ruch, turismus</t>
  </si>
  <si>
    <t>2212</t>
  </si>
  <si>
    <t>Silnice</t>
  </si>
  <si>
    <t>2212V01</t>
  </si>
  <si>
    <t>Opravy místních komunikací vč. značení</t>
  </si>
  <si>
    <t>Celkem za skupinu Silnice</t>
  </si>
  <si>
    <t>2219</t>
  </si>
  <si>
    <t>Záležitosti pozemních komunikací</t>
  </si>
  <si>
    <t>2219V01</t>
  </si>
  <si>
    <t>Pozemní komunikace- chodníky, parkoviště</t>
  </si>
  <si>
    <t>Celkem za skupinu Záležitosti pozemních komunikací</t>
  </si>
  <si>
    <t>2221</t>
  </si>
  <si>
    <t>Provoz veřejné silniční dopravy</t>
  </si>
  <si>
    <t>2221V01</t>
  </si>
  <si>
    <t>Informační tabule u aut. zastávek- EE</t>
  </si>
  <si>
    <t>Celkem za skupinu Provoz veřejné silniční dopravy</t>
  </si>
  <si>
    <t>2292</t>
  </si>
  <si>
    <t>Dopravní obslužnost</t>
  </si>
  <si>
    <t>2292V01</t>
  </si>
  <si>
    <t>Zabezpečení územně dopravní obslužnosti</t>
  </si>
  <si>
    <t>2292V02</t>
  </si>
  <si>
    <t>Cyklobusy Nový Jičín - Bílá</t>
  </si>
  <si>
    <t>Celkem za skupinu Dopravní obslužnost</t>
  </si>
  <si>
    <t>2321</t>
  </si>
  <si>
    <t>Kanalizace</t>
  </si>
  <si>
    <t>2321V02</t>
  </si>
  <si>
    <t>Kanalizace - provoz ČOV na Hájově</t>
  </si>
  <si>
    <t>2321V03</t>
  </si>
  <si>
    <t>Evidence kanalizací</t>
  </si>
  <si>
    <t>2321V04</t>
  </si>
  <si>
    <t>Opravy kanalizací všeobecně</t>
  </si>
  <si>
    <t>Celkem za skupinu Kanalizace</t>
  </si>
  <si>
    <t>2333</t>
  </si>
  <si>
    <t>Úpravy drobných vodních toků</t>
  </si>
  <si>
    <t>2333V01</t>
  </si>
  <si>
    <t>Obsluha mlýnského náhonu</t>
  </si>
  <si>
    <t>2333V02</t>
  </si>
  <si>
    <t>2333V04</t>
  </si>
  <si>
    <t>Řešení škod a mimořádné opravy</t>
  </si>
  <si>
    <t>Celkem za skupinu Úpravy drobných vodních toků</t>
  </si>
  <si>
    <t>3111</t>
  </si>
  <si>
    <t>Mateřské školy</t>
  </si>
  <si>
    <t>3111V01</t>
  </si>
  <si>
    <t>MŠ Kamarád - příspěvek na provoz</t>
  </si>
  <si>
    <t>3111V02</t>
  </si>
  <si>
    <t>MŠ Pionýrů - příspěvek na provoz</t>
  </si>
  <si>
    <t>3111V11</t>
  </si>
  <si>
    <t>Mateřské školy - opravy majetku</t>
  </si>
  <si>
    <t>3111V12</t>
  </si>
  <si>
    <t>MŠ kamarád - neinvestiční účelová dotace</t>
  </si>
  <si>
    <t>Celkem za skupinu Mateřské školy</t>
  </si>
  <si>
    <t>3113</t>
  </si>
  <si>
    <t>Základní školy</t>
  </si>
  <si>
    <t>3113V01</t>
  </si>
  <si>
    <t>ZŠ Jičínská - příspěvek na provoz</t>
  </si>
  <si>
    <t>3113V02</t>
  </si>
  <si>
    <t>ZŠ Npor. Loma - příspěvek na provoz</t>
  </si>
  <si>
    <t>3113V03</t>
  </si>
  <si>
    <t>Společenské akce ve školství</t>
  </si>
  <si>
    <t>3113V04</t>
  </si>
  <si>
    <t>Fin. podpora akcí a soutěží ve školství</t>
  </si>
  <si>
    <t>3113V13</t>
  </si>
  <si>
    <t>Návratná finanční výpomoc - ZŠ Npor.Loma</t>
  </si>
  <si>
    <t>3113V14</t>
  </si>
  <si>
    <t>Sport. hřiště ul.Vrchlického -neinv.výd.</t>
  </si>
  <si>
    <t>3113V15</t>
  </si>
  <si>
    <t>ZŠJ -udržitelnost projektu Energ.úspory</t>
  </si>
  <si>
    <t>Celkem za skupinu Základní školy</t>
  </si>
  <si>
    <t>3141</t>
  </si>
  <si>
    <t>Školní jídelny</t>
  </si>
  <si>
    <t>3141V01</t>
  </si>
  <si>
    <t>ŠJ Komenského - příspěvek na provoz</t>
  </si>
  <si>
    <t>Celkem za skupinu Školní jídelny</t>
  </si>
  <si>
    <t>3314</t>
  </si>
  <si>
    <t>Městská knihovna</t>
  </si>
  <si>
    <t>3314V01</t>
  </si>
  <si>
    <t>Platy a související výdaje vč.nemocenské</t>
  </si>
  <si>
    <t>3314V04</t>
  </si>
  <si>
    <t>Knihovna - provozní výdaje vč. dotací</t>
  </si>
  <si>
    <t>Celkem za skupinu Městská knihovna</t>
  </si>
  <si>
    <t>3315</t>
  </si>
  <si>
    <t>Činnost muzeí a galerií</t>
  </si>
  <si>
    <t>3315V01</t>
  </si>
  <si>
    <t>Provoz RDSF, Piar.kl., Galerie v radnici</t>
  </si>
  <si>
    <t>Celkem za skupinu Činnost muzeí a galerií</t>
  </si>
  <si>
    <t>3319</t>
  </si>
  <si>
    <t>Záležitosti kultury</t>
  </si>
  <si>
    <t>3319V01</t>
  </si>
  <si>
    <t>Kulturní akce včetně služeb</t>
  </si>
  <si>
    <t>3319V02</t>
  </si>
  <si>
    <t>Kulturní dům - provoz</t>
  </si>
  <si>
    <t>3319V03</t>
  </si>
  <si>
    <t>Granty</t>
  </si>
  <si>
    <t>3319V04</t>
  </si>
  <si>
    <t>Družební styk</t>
  </si>
  <si>
    <t>3319V05</t>
  </si>
  <si>
    <t>Propagační nástroje - web + infokanál</t>
  </si>
  <si>
    <t>3319V07</t>
  </si>
  <si>
    <t>Dětské zastupitelstvo</t>
  </si>
  <si>
    <t>Celkem za skupinu Záležitosti kultury</t>
  </si>
  <si>
    <t>3322.1</t>
  </si>
  <si>
    <t>Zachování a obnova kult. památek - OIRSM</t>
  </si>
  <si>
    <t>3322V01</t>
  </si>
  <si>
    <t>Ostatní náklady v rámci MPR</t>
  </si>
  <si>
    <t>3322V02</t>
  </si>
  <si>
    <t>Program regenerace MPR- vl.pros.k dotaci</t>
  </si>
  <si>
    <t>3322V03</t>
  </si>
  <si>
    <t>Program regenerace MPR - dotace</t>
  </si>
  <si>
    <t>3322V04</t>
  </si>
  <si>
    <t>Příspěvky z rozpočtu města na MPR</t>
  </si>
  <si>
    <t>3322V07</t>
  </si>
  <si>
    <t>Oprava kašny na náměstí</t>
  </si>
  <si>
    <t>Celkem za skupinu Zachování a obnova kult. památek - OIRSM</t>
  </si>
  <si>
    <t>3322.2</t>
  </si>
  <si>
    <t>Zachování a obnova kult. památek - OBNF</t>
  </si>
  <si>
    <t>3322V05</t>
  </si>
  <si>
    <t>Údržba budovy Piaristického kláštera</t>
  </si>
  <si>
    <t>Celkem za skupinu Zachování a obnova kult. památek - OBNF</t>
  </si>
  <si>
    <t>3330</t>
  </si>
  <si>
    <t>Činnosti registr.církví, náb.společností</t>
  </si>
  <si>
    <t>3330V01</t>
  </si>
  <si>
    <t>Transfer Římskokatolické farnosti Příbor</t>
  </si>
  <si>
    <t>Celkem za skupinu Činnosti registr.církví, náb.společností</t>
  </si>
  <si>
    <t>3341</t>
  </si>
  <si>
    <t>Městská televize a městský rozhlas</t>
  </si>
  <si>
    <t>3341V01</t>
  </si>
  <si>
    <t>Realizace programu městské televize</t>
  </si>
  <si>
    <t>3341V02</t>
  </si>
  <si>
    <t>Sítě městského rozhlasu</t>
  </si>
  <si>
    <t>Celkem za skupinu Městská televize a městský rozhlas</t>
  </si>
  <si>
    <t>3349</t>
  </si>
  <si>
    <t>Měsíčník</t>
  </si>
  <si>
    <t>3349V01</t>
  </si>
  <si>
    <t>Celkem za skupinu Měsíčník</t>
  </si>
  <si>
    <t>3399</t>
  </si>
  <si>
    <t>Sbor pro občanské záležitosti</t>
  </si>
  <si>
    <t>3399V01</t>
  </si>
  <si>
    <t>Celkem za skupinu Sbor pro občanské záležitosti</t>
  </si>
  <si>
    <t>3421</t>
  </si>
  <si>
    <t>Využití volného času dětí a mládeže</t>
  </si>
  <si>
    <t>3421V01</t>
  </si>
  <si>
    <t>Středisko volného času Luna - příspěvek</t>
  </si>
  <si>
    <t>Celkem za skupinu Využití volného času dětí a mládeže</t>
  </si>
  <si>
    <t>3429</t>
  </si>
  <si>
    <t>Zájmová činnost</t>
  </si>
  <si>
    <t>3429V01</t>
  </si>
  <si>
    <t>Koupaliště - provoz, údržba</t>
  </si>
  <si>
    <t>3429V02</t>
  </si>
  <si>
    <t>Příspěvky společenským organizacím - VFP</t>
  </si>
  <si>
    <t>Celkem za skupinu Zájmová činnost</t>
  </si>
  <si>
    <t>3511</t>
  </si>
  <si>
    <t>Všeobecná ambulatní péče</t>
  </si>
  <si>
    <t>3511V01</t>
  </si>
  <si>
    <t>Podpora zřízení ordinace prakt. lékaře</t>
  </si>
  <si>
    <t>Celkem za skupinu Všeobecná ambulatní péče</t>
  </si>
  <si>
    <t>3612</t>
  </si>
  <si>
    <t>Bytové hospodářství</t>
  </si>
  <si>
    <t>3612V01</t>
  </si>
  <si>
    <t>Opravy a údržba bytového fondu</t>
  </si>
  <si>
    <t>Celkem za skupinu Bytové hospodářství</t>
  </si>
  <si>
    <t>3613</t>
  </si>
  <si>
    <t>Nebytové hospodářství</t>
  </si>
  <si>
    <t>3613V01</t>
  </si>
  <si>
    <t>Nebytové hospodářství - energie</t>
  </si>
  <si>
    <t>3613V02</t>
  </si>
  <si>
    <t>Nebytové hospodářství - Správa budov</t>
  </si>
  <si>
    <t>Celkem za skupinu Nebytové hospodářství</t>
  </si>
  <si>
    <t>3631</t>
  </si>
  <si>
    <t>Veřejné osvětlení</t>
  </si>
  <si>
    <t>3631V01</t>
  </si>
  <si>
    <t>Úpravy sítě veřejného osvětlení</t>
  </si>
  <si>
    <t>Celkem za skupinu Veřejné osvětlení</t>
  </si>
  <si>
    <t>3632</t>
  </si>
  <si>
    <t>Pohřebnictví</t>
  </si>
  <si>
    <t>3632V01</t>
  </si>
  <si>
    <t>Pohřebnictví - mimořádné pohřby</t>
  </si>
  <si>
    <t>Celkem za skupinu Pohřebnictví</t>
  </si>
  <si>
    <t>3633</t>
  </si>
  <si>
    <t>Výstavba a údržba inž. sítí</t>
  </si>
  <si>
    <t>3633V01</t>
  </si>
  <si>
    <t>Dílčí úpravy energetických zařízení</t>
  </si>
  <si>
    <t>Celkem za skupinu Výstavba a údržba inž. sítí</t>
  </si>
  <si>
    <t>3639</t>
  </si>
  <si>
    <t>Komunální služby, územní rozvoj</t>
  </si>
  <si>
    <t>3639V01</t>
  </si>
  <si>
    <t>Technické služby - příspěvek na provoz</t>
  </si>
  <si>
    <t>3639V02</t>
  </si>
  <si>
    <t>Nájmy pozemků placené městem</t>
  </si>
  <si>
    <t>3639V03</t>
  </si>
  <si>
    <t>Podlimitní věcná břemena</t>
  </si>
  <si>
    <t>3639V05</t>
  </si>
  <si>
    <t>Městský mobiliář</t>
  </si>
  <si>
    <t>3639V06</t>
  </si>
  <si>
    <t>Ostatní drobné opravy majetku města</t>
  </si>
  <si>
    <t>Celkem za skupinu Komunální služby, územní rozvoj</t>
  </si>
  <si>
    <t>3713</t>
  </si>
  <si>
    <t>Změny technologií vytápění</t>
  </si>
  <si>
    <t>3713V02</t>
  </si>
  <si>
    <t>Celkem za skupinu Změny technologií vytápění</t>
  </si>
  <si>
    <t>3722</t>
  </si>
  <si>
    <t>Sběr a svoz komunálních odpadů</t>
  </si>
  <si>
    <t>3722V01</t>
  </si>
  <si>
    <t>Monitoring - rekultivace skládky Točna</t>
  </si>
  <si>
    <t>3722V02</t>
  </si>
  <si>
    <t>Monitoring - skládka Skotnice</t>
  </si>
  <si>
    <t>3722V05</t>
  </si>
  <si>
    <t>Údržba svozových míst</t>
  </si>
  <si>
    <t>3722V06</t>
  </si>
  <si>
    <t>Likvidace vod z kompostárny</t>
  </si>
  <si>
    <t>3722V11</t>
  </si>
  <si>
    <t>Zahradní kompostéry pro občany</t>
  </si>
  <si>
    <t>3722V12</t>
  </si>
  <si>
    <t>Sběrný dvůr Točna, neinv. výdaje akce</t>
  </si>
  <si>
    <t>3722V13</t>
  </si>
  <si>
    <t>Re-use centrum, neinv. výdaje akce</t>
  </si>
  <si>
    <t>Celkem za skupinu Sběr a svoz komunálních odpadů</t>
  </si>
  <si>
    <t>3745</t>
  </si>
  <si>
    <t>Péče o vzhled obcí a veřej. zeleň</t>
  </si>
  <si>
    <t>3745V01</t>
  </si>
  <si>
    <t>Péče o vzhled obcí a veřejnou zeleň</t>
  </si>
  <si>
    <t>3745V04</t>
  </si>
  <si>
    <t>Parčík u lávky - revitalizace, běž.výd.</t>
  </si>
  <si>
    <t>Celkem za skupinu Péče o vzhled obcí a veřej. zeleň</t>
  </si>
  <si>
    <t>4312</t>
  </si>
  <si>
    <t>Odborné sociální poradenství</t>
  </si>
  <si>
    <t>4312V01</t>
  </si>
  <si>
    <t>Centrum pro ZP MSK, občan. poradna</t>
  </si>
  <si>
    <t>Celkem za skupinu Odborné sociální poradenství</t>
  </si>
  <si>
    <t>4344</t>
  </si>
  <si>
    <t>Sociální rehabilitace</t>
  </si>
  <si>
    <t>4344V01</t>
  </si>
  <si>
    <t>Slezská diakonie, soc. rehabilitace RÚT</t>
  </si>
  <si>
    <t>Celkem za skupinu Sociální rehabilitace</t>
  </si>
  <si>
    <t>4349</t>
  </si>
  <si>
    <t>Ostatní sociální péče a pomoc ostatním..</t>
  </si>
  <si>
    <t>4349V01</t>
  </si>
  <si>
    <t>Komunitní plánování soc. služeb ve městě</t>
  </si>
  <si>
    <t>4349V02</t>
  </si>
  <si>
    <t>VFP, finanč.dary v oblasti sociální péče</t>
  </si>
  <si>
    <t>Celkem za skupinu Ostatní sociální péče a pomoc ostatním..</t>
  </si>
  <si>
    <t>4350</t>
  </si>
  <si>
    <t>Domovy pro seniory</t>
  </si>
  <si>
    <t>4350V01</t>
  </si>
  <si>
    <t>Domov pro seniory Příbor a Hortenzie</t>
  </si>
  <si>
    <t>4350V02</t>
  </si>
  <si>
    <t>Seniorcentrum OASA</t>
  </si>
  <si>
    <t>Celkem za skupinu Domovy pro seniory</t>
  </si>
  <si>
    <t>4351</t>
  </si>
  <si>
    <t>Osobní asistence, pečovatelská služba...</t>
  </si>
  <si>
    <t>4351V01</t>
  </si>
  <si>
    <t>Diakonie ČCE, Pečovatelská služba Příbor</t>
  </si>
  <si>
    <t>Celkem za skupinu Osobní asistence, pečovatelská služba...</t>
  </si>
  <si>
    <t>4356</t>
  </si>
  <si>
    <t>Denní stacionáře a centra denních služeb</t>
  </si>
  <si>
    <t>4356V02</t>
  </si>
  <si>
    <t>Středisko soc.sl. Kopřivnice, denní st.</t>
  </si>
  <si>
    <t>Celkem za skupinu Denní stacionáře a centra denních služeb</t>
  </si>
  <si>
    <t>4357</t>
  </si>
  <si>
    <t>Domov pro osoby se zdravotním postižením</t>
  </si>
  <si>
    <t>4357V01</t>
  </si>
  <si>
    <t>Charita Ostrava, domov se zvl. režimem</t>
  </si>
  <si>
    <t>4357V02</t>
  </si>
  <si>
    <t>Medela - péče o seniory, o.p.s.</t>
  </si>
  <si>
    <t>Celkem za skupinu Domov pro osoby se zdravotním postižením</t>
  </si>
  <si>
    <t>4359</t>
  </si>
  <si>
    <t>Ostatní služby a činnosti v oblasti...</t>
  </si>
  <si>
    <t>4359V01</t>
  </si>
  <si>
    <t>Středisko soc.sl. Kopřivnice, odlehč.sl.</t>
  </si>
  <si>
    <t>Celkem za skupinu Ostatní služby a činnosti v oblasti...</t>
  </si>
  <si>
    <t>4371</t>
  </si>
  <si>
    <t>Raná péče a sociálně aktivizační...</t>
  </si>
  <si>
    <t>4371V01</t>
  </si>
  <si>
    <t>Společnost pro ranou péči, Ostrava</t>
  </si>
  <si>
    <t>4371V02</t>
  </si>
  <si>
    <t>Armáda spásy, soc.aktiviz.sl. pro rodiny</t>
  </si>
  <si>
    <t>Celkem za skupinu Raná péče a sociálně aktivizační...</t>
  </si>
  <si>
    <t>4374</t>
  </si>
  <si>
    <t>Azylové domy, nízkoprah.d.centra, nocl.</t>
  </si>
  <si>
    <t>4374V01</t>
  </si>
  <si>
    <t>Středisko soc. sl. Kopřivnice, azyl.dům</t>
  </si>
  <si>
    <t>4374V02</t>
  </si>
  <si>
    <t>"Máš čas?", z.s., nízk.denní centrum</t>
  </si>
  <si>
    <t>Celkem za skupinu Azylové domy, nízkoprah.d.centra, nocl.</t>
  </si>
  <si>
    <t>4377</t>
  </si>
  <si>
    <t>Sociálně terapeutické dílny</t>
  </si>
  <si>
    <t>4377V01</t>
  </si>
  <si>
    <t>Chráněné dílny EFFATHA Kopřivn., N.Jičín</t>
  </si>
  <si>
    <t>Celkem za skupinu Sociálně terapeutické dílny</t>
  </si>
  <si>
    <t>4378</t>
  </si>
  <si>
    <t>Terénní programy</t>
  </si>
  <si>
    <t>4378V01</t>
  </si>
  <si>
    <t>Renarkon, o.p.s., terénní program</t>
  </si>
  <si>
    <t>Celkem za skupinu Terénní programy</t>
  </si>
  <si>
    <t>4379</t>
  </si>
  <si>
    <t>4379V01</t>
  </si>
  <si>
    <t>Výkon opatrovnictví</t>
  </si>
  <si>
    <t>4379V02</t>
  </si>
  <si>
    <t>Projekt Obec přátelská seniorům - dotace</t>
  </si>
  <si>
    <t>5213</t>
  </si>
  <si>
    <t>Krizová opatření</t>
  </si>
  <si>
    <t>5213V01</t>
  </si>
  <si>
    <t>Celkem za skupinu Krizová opatření</t>
  </si>
  <si>
    <t>5269</t>
  </si>
  <si>
    <t>Ost.správa  hospod.opatř. pro kriz.stavy</t>
  </si>
  <si>
    <t>5269V01</t>
  </si>
  <si>
    <t>Humanit. pomoc subjekt. při živ.pohromě</t>
  </si>
  <si>
    <t>Celkem za skupinu Ost.správa  hospod.opatř. pro kriz.stavy</t>
  </si>
  <si>
    <t>5272</t>
  </si>
  <si>
    <t>Činnost orgánů krizového řízení...</t>
  </si>
  <si>
    <t>5272V01</t>
  </si>
  <si>
    <t>Činnost orgánů krizového řízení</t>
  </si>
  <si>
    <t>Celkem za skupinu Činnost orgánů krizového řízení...</t>
  </si>
  <si>
    <t>5311</t>
  </si>
  <si>
    <t>Městská policie + program prevence krim.</t>
  </si>
  <si>
    <t>5311V01</t>
  </si>
  <si>
    <t>5311V04</t>
  </si>
  <si>
    <t>Městská policie - provozní výdaje</t>
  </si>
  <si>
    <t>5311V05</t>
  </si>
  <si>
    <t>MP, Program prevence kriminality</t>
  </si>
  <si>
    <t>Celkem za skupinu Městská policie + program prevence krim.</t>
  </si>
  <si>
    <t>5512</t>
  </si>
  <si>
    <t>Požární ochrana</t>
  </si>
  <si>
    <t>5512V01</t>
  </si>
  <si>
    <t>Požární ochrana - platy vč. refundací</t>
  </si>
  <si>
    <t>5512V02</t>
  </si>
  <si>
    <t>Požární ochrana - soc. a zdrav.pojištění</t>
  </si>
  <si>
    <t>5512V03</t>
  </si>
  <si>
    <t>Požární ochrana - provozní výdaje</t>
  </si>
  <si>
    <t>Celkem za skupinu Požární ochrana</t>
  </si>
  <si>
    <t>6112</t>
  </si>
  <si>
    <t>Místní zastupitelské orgány</t>
  </si>
  <si>
    <t>6112V01</t>
  </si>
  <si>
    <t>Místní zastup.orgány- platy vč. odvodů</t>
  </si>
  <si>
    <t>6112V02</t>
  </si>
  <si>
    <t>Místní zastupitelské orgány - školení</t>
  </si>
  <si>
    <t>Celkem za skupinu Místní zastupitelské orgány</t>
  </si>
  <si>
    <t>6114</t>
  </si>
  <si>
    <t>Volby do Parlamentu ČR</t>
  </si>
  <si>
    <t>6114V01</t>
  </si>
  <si>
    <t>Volby do Parlamentu</t>
  </si>
  <si>
    <t>Celkem za skupinu Volby do Parlamentu ČR</t>
  </si>
  <si>
    <t>6171.1</t>
  </si>
  <si>
    <t>Činnost místní správy - OOSČ</t>
  </si>
  <si>
    <t>6171V01</t>
  </si>
  <si>
    <t>Provozní výdaje úřadu, OOSČ</t>
  </si>
  <si>
    <t>Celkem za skupinu Činnost místní správy - OOSČ</t>
  </si>
  <si>
    <t>6171.2</t>
  </si>
  <si>
    <t>Činnost místní správy - tajemník MÚ</t>
  </si>
  <si>
    <t>6171V04</t>
  </si>
  <si>
    <t>Čin.místní správy- Platy a souvis.výdaje</t>
  </si>
  <si>
    <t>6171V09</t>
  </si>
  <si>
    <t>Činnost místní správy - sociální fond</t>
  </si>
  <si>
    <t>Celkem za skupinu Činnost místní správy - tajemník MÚ</t>
  </si>
  <si>
    <t>6171.3</t>
  </si>
  <si>
    <t>Činnost místní správy - OISM</t>
  </si>
  <si>
    <t>6171V10</t>
  </si>
  <si>
    <t>Geografický informační systém, AmeServer</t>
  </si>
  <si>
    <t>6171V24</t>
  </si>
  <si>
    <t>SÚ radnice - II., neinvestiční výdaje</t>
  </si>
  <si>
    <t>Celkem za skupinu Činnost místní správy - OISM</t>
  </si>
  <si>
    <t>6171.4</t>
  </si>
  <si>
    <t>Činnost místní správy - OBNF</t>
  </si>
  <si>
    <t>6171V11</t>
  </si>
  <si>
    <t>Správa budovy radnice včetně energií</t>
  </si>
  <si>
    <t>Celkem za skupinu Činnost místní správy - OBNF</t>
  </si>
  <si>
    <t>6171.5</t>
  </si>
  <si>
    <t>Další poplatky</t>
  </si>
  <si>
    <t>6171V12</t>
  </si>
  <si>
    <t>Poplaty související s majetkem (OF)</t>
  </si>
  <si>
    <t>6171V13</t>
  </si>
  <si>
    <t>Další poplatky (SÚ)</t>
  </si>
  <si>
    <t>6171V14</t>
  </si>
  <si>
    <t>Další poplatky (OISM)</t>
  </si>
  <si>
    <t>Celkem za skupinu Další poplatky</t>
  </si>
  <si>
    <t>6171.6</t>
  </si>
  <si>
    <t>OV Hájov, OV Prchalov</t>
  </si>
  <si>
    <t>6171V15</t>
  </si>
  <si>
    <t>OV Prchalov, běžné výdaje</t>
  </si>
  <si>
    <t>6171V16</t>
  </si>
  <si>
    <t>OV Hájov, běžné výdaje</t>
  </si>
  <si>
    <t>Celkem za skupinu OV Hájov, OV Prchalov</t>
  </si>
  <si>
    <t>6171.7</t>
  </si>
  <si>
    <t>Nákupy na komoditních burzách</t>
  </si>
  <si>
    <t>6171V17</t>
  </si>
  <si>
    <t>Nákup na burze komodit</t>
  </si>
  <si>
    <t>Celkem za skupinu Nákupy na komoditních burzách</t>
  </si>
  <si>
    <t>6171.8</t>
  </si>
  <si>
    <t>Činnost místní správy - VSP</t>
  </si>
  <si>
    <t>6171V22</t>
  </si>
  <si>
    <t>Výkon sociální práce</t>
  </si>
  <si>
    <t>Celkem za skupinu Činnost místní správy - VSP</t>
  </si>
  <si>
    <t>6310</t>
  </si>
  <si>
    <t>Uhrazené úroky z přijatého úvěru</t>
  </si>
  <si>
    <t>6310V01</t>
  </si>
  <si>
    <t>Splátky úroků z úvěrů</t>
  </si>
  <si>
    <t>6310V02</t>
  </si>
  <si>
    <t>Poplatky za vedené účty</t>
  </si>
  <si>
    <t>Celkem za skupinu Uhrazené úroky z přijatého úvěru</t>
  </si>
  <si>
    <t>6320</t>
  </si>
  <si>
    <t>Pojištění funkčně nespecifik. - souhrnné</t>
  </si>
  <si>
    <t>6320V01</t>
  </si>
  <si>
    <t>Pojištění - souhrnné pojištění</t>
  </si>
  <si>
    <t>Celkem za skupinu Pojištění funkčně nespecifik. - souhrnné</t>
  </si>
  <si>
    <t>6399</t>
  </si>
  <si>
    <t>Platby daní a poplatků st. rozpočtu</t>
  </si>
  <si>
    <t>6399V01</t>
  </si>
  <si>
    <t>Platby daní státnímu rozpočtu</t>
  </si>
  <si>
    <t>6399V02</t>
  </si>
  <si>
    <t>Daň z příjmů PO za obce</t>
  </si>
  <si>
    <t>Celkem za skupinu Platby daní a poplatků st. rozpočtu</t>
  </si>
  <si>
    <t>6402</t>
  </si>
  <si>
    <t>Finanční vypořádání minulých let</t>
  </si>
  <si>
    <t>6402V01</t>
  </si>
  <si>
    <t>Volby - vratka účelové dotace SR</t>
  </si>
  <si>
    <t>Celkem za skupinu Finanční vypořádání minulých let</t>
  </si>
  <si>
    <t>6409.2</t>
  </si>
  <si>
    <t>Rezerva rozpočtu</t>
  </si>
  <si>
    <t>6409V01</t>
  </si>
  <si>
    <t>REZERVA ROZPOČTU</t>
  </si>
  <si>
    <t>Celkem za skupinu Rezerva rozpočtu</t>
  </si>
  <si>
    <t>Celkem za třídu Běžné výdaje</t>
  </si>
  <si>
    <t>Kapitálové výdaje</t>
  </si>
  <si>
    <t>2212V04</t>
  </si>
  <si>
    <t>SÚ ulic Křivá, Tržní, Pod Hradbami</t>
  </si>
  <si>
    <t>2212V05</t>
  </si>
  <si>
    <t>Úprava křiž.silnic III/04825 a III/04863</t>
  </si>
  <si>
    <t>2212V06</t>
  </si>
  <si>
    <t>SÚ ulice Karla Čapka</t>
  </si>
  <si>
    <t>2212V09</t>
  </si>
  <si>
    <t>SÚ ulic pod kostelem - ul. K. H. Máchy</t>
  </si>
  <si>
    <t>2212V11</t>
  </si>
  <si>
    <t>Silnice - další investiční akce</t>
  </si>
  <si>
    <t>2219V04</t>
  </si>
  <si>
    <t>Parkoviště u ZŠ Npor. Loma</t>
  </si>
  <si>
    <t>2219V10</t>
  </si>
  <si>
    <t>Cyklopropojení Příbor - západ</t>
  </si>
  <si>
    <t>2219V12</t>
  </si>
  <si>
    <t>Rekonstrukce chodníků na ul. Štefánikově</t>
  </si>
  <si>
    <t>2219V13</t>
  </si>
  <si>
    <t>Obnova lávky přes Kopřivničku</t>
  </si>
  <si>
    <t>2219V14</t>
  </si>
  <si>
    <t>Rekonstrukce ulice Vrchlického, 1. část</t>
  </si>
  <si>
    <t>2219V17</t>
  </si>
  <si>
    <t>Rekonstrukce chodníků</t>
  </si>
  <si>
    <t>2219V19</t>
  </si>
  <si>
    <t>Prodloužení zálivu aut.zast. U Tatry</t>
  </si>
  <si>
    <t>3113V05</t>
  </si>
  <si>
    <t>ZŠ Npor. Loma - předfinancování projektu</t>
  </si>
  <si>
    <t>3113V09</t>
  </si>
  <si>
    <t>Sportovní hřiště u ul. Vrchlického</t>
  </si>
  <si>
    <t>3113V11</t>
  </si>
  <si>
    <t>Rekonstrukce šk.družiny na ul. Sv.Čecha</t>
  </si>
  <si>
    <t>3113V12</t>
  </si>
  <si>
    <t>Přístřešek u šk. jídelny Npor. Loma</t>
  </si>
  <si>
    <t>3319V09</t>
  </si>
  <si>
    <t>Pořízení letního kina</t>
  </si>
  <si>
    <t>3429V04</t>
  </si>
  <si>
    <t>Discgolf</t>
  </si>
  <si>
    <t>3612V02</t>
  </si>
  <si>
    <t>Objekt čp. 247 na ul. Jičínská</t>
  </si>
  <si>
    <t>3613V05</t>
  </si>
  <si>
    <t>SÚ domu čp. 54 na ul. Jičínská</t>
  </si>
  <si>
    <t>3613V08</t>
  </si>
  <si>
    <t>Rekonstrukce domu čp. 118</t>
  </si>
  <si>
    <t>3613V09</t>
  </si>
  <si>
    <t>SÚ budovy čp. 1346 na ul. Dukelské</t>
  </si>
  <si>
    <t>3613V10</t>
  </si>
  <si>
    <t>Oprava budovy Technických služeb</t>
  </si>
  <si>
    <t>3631V06</t>
  </si>
  <si>
    <t>VO na ulici Frenštátské</t>
  </si>
  <si>
    <t>3631V07</t>
  </si>
  <si>
    <t>Rek.VO na sídlišti Npor.Loma-Šafaříkova</t>
  </si>
  <si>
    <t>3631V08</t>
  </si>
  <si>
    <t>Rozšíření VO Skotnice - Prchalov</t>
  </si>
  <si>
    <t>3635</t>
  </si>
  <si>
    <t>Územní plánování + projekční práce</t>
  </si>
  <si>
    <t>3635V01</t>
  </si>
  <si>
    <t>Projektové přípravy</t>
  </si>
  <si>
    <t>Celkem za skupinu Územní plánování + projekční práce</t>
  </si>
  <si>
    <t>3639V04</t>
  </si>
  <si>
    <t>Výkupy pozemků</t>
  </si>
  <si>
    <t>3639V08</t>
  </si>
  <si>
    <t>Městský mobiliář - investice</t>
  </si>
  <si>
    <t>3713V01</t>
  </si>
  <si>
    <t>Projekt Kotlíková dotace</t>
  </si>
  <si>
    <t>3722V08</t>
  </si>
  <si>
    <t>Sběrný dvůr Točna</t>
  </si>
  <si>
    <t>3722V09</t>
  </si>
  <si>
    <t>Re-use centrum</t>
  </si>
  <si>
    <t>3722V10</t>
  </si>
  <si>
    <t>Kompostárna Točna - zpevnění ploch</t>
  </si>
  <si>
    <t>3745V03</t>
  </si>
  <si>
    <t>Parčík u lávky - revitalizace</t>
  </si>
  <si>
    <t>5311V08</t>
  </si>
  <si>
    <t>Obnova zařízení MP</t>
  </si>
  <si>
    <t>5512V04</t>
  </si>
  <si>
    <t>Stanice JSDH Příbor</t>
  </si>
  <si>
    <t>6171V03</t>
  </si>
  <si>
    <t>Výpočetní technika, stroje a zařízení</t>
  </si>
  <si>
    <t>6171V18</t>
  </si>
  <si>
    <t>SÚ radnice - II., SÚ a bezbariér. úpravy</t>
  </si>
  <si>
    <t>Celkem za třídu Kapitálové výdaje</t>
  </si>
  <si>
    <t>Celkem Výdaje</t>
  </si>
  <si>
    <t>Financování</t>
  </si>
  <si>
    <t>8115</t>
  </si>
  <si>
    <t>Změna stavu krátkodobých prostř. na BÚ</t>
  </si>
  <si>
    <t>8124</t>
  </si>
  <si>
    <t>Splátky úvěrů</t>
  </si>
  <si>
    <t>Celkem za třídu Financování</t>
  </si>
  <si>
    <t>Celkem Financování</t>
  </si>
  <si>
    <t>Schválená RO č. 1-3</t>
  </si>
  <si>
    <t>Částky uvedeny v Kč.</t>
  </si>
  <si>
    <t>Schválený rozpočet - ZM 10.12.2020</t>
  </si>
  <si>
    <t>Schválené RO č. 4 - ZM 20.10.2021</t>
  </si>
  <si>
    <t>Upravený rozpočet po zapracování schváleného RO č. 4</t>
  </si>
  <si>
    <t>Schválené RO č. 4 města Příbora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</si>
</sst>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right" vertical="center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3" borderId="9" xfId="0" applyNumberFormat="1" applyFont="1" applyFill="1" applyBorder="1" applyAlignment="1">
      <alignment horizontal="right" vertical="center" wrapText="1"/>
    </xf>
    <xf numFmtId="0" fontId="7" fillId="0" borderId="0" xfId="0" applyFont="1"/>
    <xf numFmtId="4" fontId="0" fillId="0" borderId="0" xfId="0" applyNumberFormat="1"/>
    <xf numFmtId="0" fontId="4" fillId="4" borderId="3" xfId="0" applyFont="1" applyFill="1" applyBorder="1" applyAlignment="1">
      <alignment horizontal="left" vertical="center" wrapText="1"/>
    </xf>
    <xf numFmtId="4" fontId="4" fillId="4" borderId="5" xfId="0" applyNumberFormat="1" applyFont="1" applyFill="1" applyBorder="1" applyAlignment="1">
      <alignment horizontal="right" vertical="center"/>
    </xf>
    <xf numFmtId="4" fontId="4" fillId="4" borderId="6" xfId="0" applyNumberFormat="1" applyFont="1" applyFill="1" applyBorder="1" applyAlignment="1">
      <alignment horizontal="right" vertical="center"/>
    </xf>
    <xf numFmtId="4" fontId="6" fillId="4" borderId="9" xfId="0" applyNumberFormat="1" applyFont="1" applyFill="1" applyBorder="1" applyAlignment="1">
      <alignment horizontal="right" vertical="center"/>
    </xf>
    <xf numFmtId="4" fontId="4" fillId="4" borderId="7" xfId="0" applyNumberFormat="1" applyFont="1" applyFill="1" applyBorder="1" applyAlignment="1">
      <alignment horizontal="right" vertical="center"/>
    </xf>
    <xf numFmtId="4" fontId="8" fillId="2" borderId="9" xfId="0" applyNumberFormat="1" applyFont="1" applyFill="1" applyBorder="1" applyAlignment="1">
      <alignment horizontal="right" vertical="center" wrapText="1"/>
    </xf>
    <xf numFmtId="4" fontId="8" fillId="3" borderId="9" xfId="0" applyNumberFormat="1" applyFont="1" applyFill="1" applyBorder="1" applyAlignment="1">
      <alignment horizontal="right" vertical="center" wrapText="1"/>
    </xf>
    <xf numFmtId="4" fontId="6" fillId="3" borderId="6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9AC58-6E9A-461A-996A-972B135D64BB}">
  <sheetPr>
    <pageSetUpPr fitToPage="1"/>
  </sheetPr>
  <dimension ref="A1:M545"/>
  <sheetViews>
    <sheetView tabSelected="1" zoomScaleNormal="100" workbookViewId="0">
      <selection activeCell="A4" sqref="A4"/>
    </sheetView>
  </sheetViews>
  <sheetFormatPr defaultRowHeight="15" x14ac:dyDescent="0.25"/>
  <cols>
    <col min="1" max="1" width="8.7109375" customWidth="1"/>
    <col min="2" max="2" width="12.7109375" customWidth="1"/>
    <col min="3" max="3" width="4.7109375" customWidth="1"/>
    <col min="4" max="5" width="8.7109375" customWidth="1"/>
    <col min="6" max="8" width="10.7109375" customWidth="1"/>
    <col min="9" max="10" width="15.7109375" customWidth="1"/>
    <col min="11" max="11" width="15.7109375" style="23" customWidth="1"/>
    <col min="12" max="12" width="15.7109375" customWidth="1"/>
    <col min="13" max="13" width="12.42578125" bestFit="1" customWidth="1"/>
  </cols>
  <sheetData>
    <row r="1" spans="1:12" ht="15.75" x14ac:dyDescent="0.25">
      <c r="A1" s="35"/>
      <c r="B1" s="35"/>
      <c r="C1" s="36" t="s">
        <v>0</v>
      </c>
      <c r="D1" s="36"/>
      <c r="E1" s="36"/>
      <c r="F1" s="36"/>
      <c r="G1" s="36"/>
      <c r="H1" s="36"/>
      <c r="I1" s="36"/>
      <c r="J1" s="36"/>
      <c r="K1" s="18"/>
      <c r="L1" s="2" t="s">
        <v>1</v>
      </c>
    </row>
    <row r="2" spans="1:12" ht="16.5" thickBot="1" x14ac:dyDescent="0.3">
      <c r="A2" s="35"/>
      <c r="B2" s="35"/>
      <c r="C2" s="36"/>
      <c r="D2" s="36"/>
      <c r="E2" s="36"/>
      <c r="F2" s="36"/>
      <c r="G2" s="36"/>
      <c r="H2" s="36"/>
      <c r="I2" s="36"/>
      <c r="J2" s="36"/>
      <c r="K2" s="18"/>
      <c r="L2" s="2"/>
    </row>
    <row r="3" spans="1:12" ht="26.1" customHeight="1" thickBot="1" x14ac:dyDescent="0.3">
      <c r="A3" s="34" t="s">
        <v>719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s="1" customFormat="1" ht="26.1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x14ac:dyDescent="0.25">
      <c r="A5" s="35" t="s">
        <v>715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1" customHeight="1" x14ac:dyDescent="0.25">
      <c r="A7" s="42" t="s">
        <v>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ht="46.5" customHeight="1" x14ac:dyDescent="0.25">
      <c r="A8" s="43" t="s">
        <v>3</v>
      </c>
      <c r="B8" s="44"/>
      <c r="C8" s="44"/>
      <c r="D8" s="44"/>
      <c r="E8" s="44"/>
      <c r="F8" s="44"/>
      <c r="G8" s="44"/>
      <c r="H8" s="45"/>
      <c r="I8" s="3" t="s">
        <v>716</v>
      </c>
      <c r="J8" s="4" t="s">
        <v>714</v>
      </c>
      <c r="K8" s="19" t="s">
        <v>717</v>
      </c>
      <c r="L8" s="5" t="s">
        <v>718</v>
      </c>
    </row>
    <row r="9" spans="1:12" x14ac:dyDescent="0.25">
      <c r="A9" s="6" t="s">
        <v>4</v>
      </c>
      <c r="B9" s="39" t="s">
        <v>5</v>
      </c>
      <c r="C9" s="39"/>
      <c r="D9" s="39"/>
      <c r="E9" s="39"/>
      <c r="F9" s="39"/>
      <c r="G9" s="39"/>
      <c r="H9" s="39"/>
      <c r="I9" s="39"/>
      <c r="J9" s="39"/>
      <c r="K9" s="40"/>
      <c r="L9" s="41"/>
    </row>
    <row r="10" spans="1:12" x14ac:dyDescent="0.25">
      <c r="B10" s="8" t="s">
        <v>6</v>
      </c>
      <c r="C10" s="37" t="s">
        <v>7</v>
      </c>
      <c r="D10" s="37"/>
      <c r="E10" s="37"/>
      <c r="F10" s="37"/>
      <c r="G10" s="37"/>
      <c r="H10" s="38"/>
      <c r="I10" s="9">
        <v>30681000</v>
      </c>
      <c r="J10" s="10">
        <v>-16301000</v>
      </c>
      <c r="K10" s="20"/>
      <c r="L10" s="11">
        <v>14380000</v>
      </c>
    </row>
    <row r="11" spans="1:12" x14ac:dyDescent="0.25">
      <c r="B11" s="8" t="s">
        <v>8</v>
      </c>
      <c r="C11" s="37" t="s">
        <v>9</v>
      </c>
      <c r="D11" s="37"/>
      <c r="E11" s="37"/>
      <c r="F11" s="37"/>
      <c r="G11" s="37"/>
      <c r="H11" s="38"/>
      <c r="I11" s="9">
        <v>397000</v>
      </c>
      <c r="J11" s="10">
        <v>-67000</v>
      </c>
      <c r="K11" s="20">
        <v>183000</v>
      </c>
      <c r="L11" s="11">
        <v>513000</v>
      </c>
    </row>
    <row r="12" spans="1:12" x14ac:dyDescent="0.25">
      <c r="B12" s="8" t="s">
        <v>10</v>
      </c>
      <c r="C12" s="37" t="s">
        <v>11</v>
      </c>
      <c r="D12" s="37"/>
      <c r="E12" s="37"/>
      <c r="F12" s="37"/>
      <c r="G12" s="37"/>
      <c r="H12" s="38"/>
      <c r="I12" s="9">
        <v>3056000</v>
      </c>
      <c r="J12" s="10">
        <v>-176000</v>
      </c>
      <c r="K12" s="20"/>
      <c r="L12" s="11">
        <v>2880000</v>
      </c>
    </row>
    <row r="13" spans="1:12" x14ac:dyDescent="0.25">
      <c r="B13" s="8" t="s">
        <v>12</v>
      </c>
      <c r="C13" s="37" t="s">
        <v>13</v>
      </c>
      <c r="D13" s="37"/>
      <c r="E13" s="37"/>
      <c r="F13" s="37"/>
      <c r="G13" s="37"/>
      <c r="H13" s="38"/>
      <c r="I13" s="9">
        <v>17266000</v>
      </c>
      <c r="J13" s="10">
        <v>-1516000</v>
      </c>
      <c r="K13" s="20">
        <v>4238000</v>
      </c>
      <c r="L13" s="11">
        <v>19988000</v>
      </c>
    </row>
    <row r="14" spans="1:12" x14ac:dyDescent="0.25">
      <c r="B14" s="8" t="s">
        <v>14</v>
      </c>
      <c r="C14" s="37" t="s">
        <v>15</v>
      </c>
      <c r="D14" s="37"/>
      <c r="E14" s="37"/>
      <c r="F14" s="37"/>
      <c r="G14" s="37"/>
      <c r="H14" s="38"/>
      <c r="I14" s="9">
        <v>0</v>
      </c>
      <c r="J14" s="10">
        <v>0</v>
      </c>
      <c r="K14" s="20">
        <v>2540500</v>
      </c>
      <c r="L14" s="11">
        <v>2540500</v>
      </c>
    </row>
    <row r="15" spans="1:12" x14ac:dyDescent="0.25">
      <c r="B15" s="8" t="s">
        <v>16</v>
      </c>
      <c r="C15" s="37" t="s">
        <v>17</v>
      </c>
      <c r="D15" s="37"/>
      <c r="E15" s="37"/>
      <c r="F15" s="37"/>
      <c r="G15" s="37"/>
      <c r="H15" s="38"/>
      <c r="I15" s="9">
        <v>55794000</v>
      </c>
      <c r="J15" s="10">
        <v>0</v>
      </c>
      <c r="K15" s="20"/>
      <c r="L15" s="11">
        <v>55794000</v>
      </c>
    </row>
    <row r="16" spans="1:12" x14ac:dyDescent="0.25">
      <c r="B16" s="8" t="s">
        <v>18</v>
      </c>
      <c r="C16" s="37" t="s">
        <v>19</v>
      </c>
      <c r="D16" s="37"/>
      <c r="E16" s="37"/>
      <c r="F16" s="37"/>
      <c r="G16" s="37"/>
      <c r="H16" s="38"/>
      <c r="I16" s="9">
        <v>5000</v>
      </c>
      <c r="J16" s="10">
        <v>0</v>
      </c>
      <c r="K16" s="20"/>
      <c r="L16" s="11">
        <v>5000</v>
      </c>
    </row>
    <row r="17" spans="1:12" x14ac:dyDescent="0.25">
      <c r="B17" s="8" t="s">
        <v>20</v>
      </c>
      <c r="C17" s="37" t="s">
        <v>21</v>
      </c>
      <c r="D17" s="37"/>
      <c r="E17" s="37"/>
      <c r="F17" s="37"/>
      <c r="G17" s="37"/>
      <c r="H17" s="38"/>
      <c r="I17" s="9">
        <v>4034000</v>
      </c>
      <c r="J17" s="10">
        <v>0</v>
      </c>
      <c r="K17" s="20"/>
      <c r="L17" s="11">
        <v>4034000</v>
      </c>
    </row>
    <row r="18" spans="1:12" x14ac:dyDescent="0.25">
      <c r="B18" s="8" t="s">
        <v>22</v>
      </c>
      <c r="C18" s="37" t="s">
        <v>23</v>
      </c>
      <c r="D18" s="37"/>
      <c r="E18" s="37"/>
      <c r="F18" s="37"/>
      <c r="G18" s="37"/>
      <c r="H18" s="38"/>
      <c r="I18" s="9">
        <v>253000</v>
      </c>
      <c r="J18" s="10">
        <v>0</v>
      </c>
      <c r="K18" s="20"/>
      <c r="L18" s="11">
        <v>253000</v>
      </c>
    </row>
    <row r="19" spans="1:12" x14ac:dyDescent="0.25">
      <c r="B19" s="8" t="s">
        <v>24</v>
      </c>
      <c r="C19" s="37" t="s">
        <v>25</v>
      </c>
      <c r="D19" s="37"/>
      <c r="E19" s="37"/>
      <c r="F19" s="37"/>
      <c r="G19" s="37"/>
      <c r="H19" s="38"/>
      <c r="I19" s="9">
        <v>190000</v>
      </c>
      <c r="J19" s="10">
        <v>0</v>
      </c>
      <c r="K19" s="20"/>
      <c r="L19" s="11">
        <v>190000</v>
      </c>
    </row>
    <row r="20" spans="1:12" x14ac:dyDescent="0.25">
      <c r="B20" s="8" t="s">
        <v>26</v>
      </c>
      <c r="C20" s="37" t="s">
        <v>27</v>
      </c>
      <c r="D20" s="37"/>
      <c r="E20" s="37"/>
      <c r="F20" s="37"/>
      <c r="G20" s="37"/>
      <c r="H20" s="38"/>
      <c r="I20" s="9">
        <v>550000</v>
      </c>
      <c r="J20" s="10">
        <v>0</v>
      </c>
      <c r="K20" s="20">
        <v>1095000</v>
      </c>
      <c r="L20" s="11">
        <v>1645000</v>
      </c>
    </row>
    <row r="21" spans="1:12" x14ac:dyDescent="0.25">
      <c r="B21" s="8" t="s">
        <v>28</v>
      </c>
      <c r="C21" s="37" t="s">
        <v>29</v>
      </c>
      <c r="D21" s="37"/>
      <c r="E21" s="37"/>
      <c r="F21" s="37"/>
      <c r="G21" s="37"/>
      <c r="H21" s="38"/>
      <c r="I21" s="9">
        <v>800000</v>
      </c>
      <c r="J21" s="10">
        <v>0</v>
      </c>
      <c r="K21" s="20"/>
      <c r="L21" s="11">
        <v>800000</v>
      </c>
    </row>
    <row r="22" spans="1:12" x14ac:dyDescent="0.25">
      <c r="B22" s="8" t="s">
        <v>30</v>
      </c>
      <c r="C22" s="37" t="s">
        <v>31</v>
      </c>
      <c r="D22" s="37"/>
      <c r="E22" s="37"/>
      <c r="F22" s="37"/>
      <c r="G22" s="37"/>
      <c r="H22" s="38"/>
      <c r="I22" s="9">
        <v>500000</v>
      </c>
      <c r="J22" s="10">
        <v>0</v>
      </c>
      <c r="K22" s="20">
        <v>206000</v>
      </c>
      <c r="L22" s="11">
        <v>706000</v>
      </c>
    </row>
    <row r="23" spans="1:12" x14ac:dyDescent="0.25">
      <c r="B23" s="8" t="s">
        <v>32</v>
      </c>
      <c r="C23" s="37" t="s">
        <v>33</v>
      </c>
      <c r="D23" s="37"/>
      <c r="E23" s="37"/>
      <c r="F23" s="37"/>
      <c r="G23" s="37"/>
      <c r="H23" s="38"/>
      <c r="I23" s="9">
        <v>1200000</v>
      </c>
      <c r="J23" s="10">
        <v>-1200000</v>
      </c>
      <c r="K23" s="20"/>
      <c r="L23" s="11">
        <v>0</v>
      </c>
    </row>
    <row r="24" spans="1:12" x14ac:dyDescent="0.25">
      <c r="B24" s="7" t="s">
        <v>34</v>
      </c>
      <c r="C24" s="51" t="s">
        <v>35</v>
      </c>
      <c r="D24" s="51"/>
      <c r="E24" s="51"/>
      <c r="F24" s="51"/>
      <c r="G24" s="51"/>
      <c r="H24" s="52"/>
      <c r="I24" s="9">
        <v>3724000</v>
      </c>
      <c r="J24" s="10">
        <v>0</v>
      </c>
      <c r="K24" s="20"/>
      <c r="L24" s="11">
        <v>3724000</v>
      </c>
    </row>
    <row r="25" spans="1:12" ht="15.95" customHeight="1" x14ac:dyDescent="0.25">
      <c r="A25" s="49" t="s">
        <v>36</v>
      </c>
      <c r="B25" s="40"/>
      <c r="C25" s="40"/>
      <c r="D25" s="40"/>
      <c r="E25" s="40"/>
      <c r="F25" s="40"/>
      <c r="G25" s="40"/>
      <c r="H25" s="50"/>
      <c r="I25" s="12">
        <v>118450000</v>
      </c>
      <c r="J25" s="13">
        <f>SUM(J10:J24)</f>
        <v>-19260000</v>
      </c>
      <c r="K25" s="21">
        <f>SUM(K10:K24)</f>
        <v>8262500</v>
      </c>
      <c r="L25" s="14">
        <v>107452500</v>
      </c>
    </row>
    <row r="26" spans="1:12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15.95" customHeight="1" x14ac:dyDescent="0.25">
      <c r="A27" s="46" t="s">
        <v>37</v>
      </c>
      <c r="B27" s="47"/>
      <c r="C27" s="47"/>
      <c r="D27" s="47"/>
      <c r="E27" s="47"/>
      <c r="F27" s="47"/>
      <c r="G27" s="47"/>
      <c r="H27" s="48"/>
      <c r="I27" s="15">
        <v>118450000</v>
      </c>
      <c r="J27" s="16">
        <f>J25</f>
        <v>-19260000</v>
      </c>
      <c r="K27" s="22">
        <f>K25</f>
        <v>8262500</v>
      </c>
      <c r="L27" s="17">
        <v>107452500</v>
      </c>
    </row>
    <row r="28" spans="1:12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 ht="46.5" customHeight="1" x14ac:dyDescent="0.25">
      <c r="A29" s="43" t="s">
        <v>38</v>
      </c>
      <c r="B29" s="44"/>
      <c r="C29" s="44"/>
      <c r="D29" s="44"/>
      <c r="E29" s="44"/>
      <c r="F29" s="44"/>
      <c r="G29" s="44"/>
      <c r="H29" s="45"/>
      <c r="I29" s="3" t="s">
        <v>716</v>
      </c>
      <c r="J29" s="4" t="s">
        <v>714</v>
      </c>
      <c r="K29" s="19" t="s">
        <v>717</v>
      </c>
      <c r="L29" s="5" t="s">
        <v>718</v>
      </c>
    </row>
    <row r="30" spans="1:12" x14ac:dyDescent="0.25">
      <c r="B30" s="8" t="s">
        <v>39</v>
      </c>
      <c r="C30" s="37" t="s">
        <v>40</v>
      </c>
      <c r="D30" s="37"/>
      <c r="E30" s="37"/>
      <c r="F30" s="37"/>
      <c r="G30" s="37"/>
      <c r="H30" s="38"/>
      <c r="I30" s="9">
        <v>230000</v>
      </c>
      <c r="J30" s="10">
        <v>0</v>
      </c>
      <c r="K30" s="20">
        <v>-80000</v>
      </c>
      <c r="L30" s="11">
        <v>150000</v>
      </c>
    </row>
    <row r="31" spans="1:12" x14ac:dyDescent="0.25">
      <c r="B31" s="8" t="s">
        <v>41</v>
      </c>
      <c r="C31" s="37" t="s">
        <v>42</v>
      </c>
      <c r="D31" s="37"/>
      <c r="E31" s="37"/>
      <c r="F31" s="37"/>
      <c r="G31" s="37"/>
      <c r="H31" s="38"/>
      <c r="I31" s="9">
        <v>90000</v>
      </c>
      <c r="J31" s="10">
        <v>0</v>
      </c>
      <c r="K31" s="20"/>
      <c r="L31" s="11">
        <v>90000</v>
      </c>
    </row>
    <row r="32" spans="1:12" x14ac:dyDescent="0.25">
      <c r="B32" s="8" t="s">
        <v>43</v>
      </c>
      <c r="C32" s="37" t="s">
        <v>44</v>
      </c>
      <c r="D32" s="37"/>
      <c r="E32" s="37"/>
      <c r="F32" s="37"/>
      <c r="G32" s="37"/>
      <c r="H32" s="38"/>
      <c r="I32" s="9">
        <v>100000</v>
      </c>
      <c r="J32" s="10">
        <v>0</v>
      </c>
      <c r="K32" s="20"/>
      <c r="L32" s="11">
        <v>100000</v>
      </c>
    </row>
    <row r="33" spans="2:12" x14ac:dyDescent="0.25">
      <c r="B33" s="8" t="s">
        <v>45</v>
      </c>
      <c r="C33" s="37" t="s">
        <v>46</v>
      </c>
      <c r="D33" s="37"/>
      <c r="E33" s="37"/>
      <c r="F33" s="37"/>
      <c r="G33" s="37"/>
      <c r="H33" s="38"/>
      <c r="I33" s="9">
        <v>0</v>
      </c>
      <c r="J33" s="10">
        <v>38000</v>
      </c>
      <c r="K33" s="20"/>
      <c r="L33" s="11">
        <v>38000</v>
      </c>
    </row>
    <row r="34" spans="2:12" x14ac:dyDescent="0.25">
      <c r="B34" s="8" t="s">
        <v>47</v>
      </c>
      <c r="C34" s="37" t="s">
        <v>48</v>
      </c>
      <c r="D34" s="37"/>
      <c r="E34" s="37"/>
      <c r="F34" s="37"/>
      <c r="G34" s="37"/>
      <c r="H34" s="38"/>
      <c r="I34" s="9">
        <v>0</v>
      </c>
      <c r="J34" s="10">
        <v>500</v>
      </c>
      <c r="K34" s="20"/>
      <c r="L34" s="11">
        <v>500</v>
      </c>
    </row>
    <row r="35" spans="2:12" x14ac:dyDescent="0.25">
      <c r="B35" s="8" t="s">
        <v>49</v>
      </c>
      <c r="C35" s="37" t="s">
        <v>50</v>
      </c>
      <c r="D35" s="37"/>
      <c r="E35" s="37"/>
      <c r="F35" s="37"/>
      <c r="G35" s="37"/>
      <c r="H35" s="38"/>
      <c r="I35" s="9">
        <v>0</v>
      </c>
      <c r="J35" s="10">
        <v>6500</v>
      </c>
      <c r="K35" s="20"/>
      <c r="L35" s="11">
        <v>6500</v>
      </c>
    </row>
    <row r="36" spans="2:12" x14ac:dyDescent="0.25">
      <c r="B36" s="8" t="s">
        <v>51</v>
      </c>
      <c r="C36" s="37" t="s">
        <v>52</v>
      </c>
      <c r="D36" s="37"/>
      <c r="E36" s="37"/>
      <c r="F36" s="37"/>
      <c r="G36" s="37"/>
      <c r="H36" s="38"/>
      <c r="I36" s="9">
        <v>500000</v>
      </c>
      <c r="J36" s="10">
        <v>0</v>
      </c>
      <c r="K36" s="20"/>
      <c r="L36" s="11">
        <v>500000</v>
      </c>
    </row>
    <row r="37" spans="2:12" x14ac:dyDescent="0.25">
      <c r="B37" s="8" t="s">
        <v>53</v>
      </c>
      <c r="C37" s="37" t="s">
        <v>54</v>
      </c>
      <c r="D37" s="37"/>
      <c r="E37" s="37"/>
      <c r="F37" s="37"/>
      <c r="G37" s="37"/>
      <c r="H37" s="38"/>
      <c r="I37" s="9">
        <v>172000</v>
      </c>
      <c r="J37" s="10">
        <v>0</v>
      </c>
      <c r="K37" s="20"/>
      <c r="L37" s="11">
        <v>172000</v>
      </c>
    </row>
    <row r="38" spans="2:12" x14ac:dyDescent="0.25">
      <c r="B38" s="8" t="s">
        <v>55</v>
      </c>
      <c r="C38" s="37" t="s">
        <v>56</v>
      </c>
      <c r="D38" s="37"/>
      <c r="E38" s="37"/>
      <c r="F38" s="37"/>
      <c r="G38" s="37"/>
      <c r="H38" s="38"/>
      <c r="I38" s="9">
        <v>0</v>
      </c>
      <c r="J38" s="10">
        <v>28500</v>
      </c>
      <c r="K38" s="20"/>
      <c r="L38" s="11">
        <v>28500</v>
      </c>
    </row>
    <row r="39" spans="2:12" x14ac:dyDescent="0.25">
      <c r="B39" s="8" t="s">
        <v>57</v>
      </c>
      <c r="C39" s="37" t="s">
        <v>58</v>
      </c>
      <c r="D39" s="37"/>
      <c r="E39" s="37"/>
      <c r="F39" s="37"/>
      <c r="G39" s="37"/>
      <c r="H39" s="38"/>
      <c r="I39" s="9">
        <v>80000</v>
      </c>
      <c r="J39" s="10">
        <v>-40000</v>
      </c>
      <c r="K39" s="20"/>
      <c r="L39" s="11">
        <v>40000</v>
      </c>
    </row>
    <row r="40" spans="2:12" x14ac:dyDescent="0.25">
      <c r="B40" s="8" t="s">
        <v>59</v>
      </c>
      <c r="C40" s="37" t="s">
        <v>60</v>
      </c>
      <c r="D40" s="37"/>
      <c r="E40" s="37"/>
      <c r="F40" s="37"/>
      <c r="G40" s="37"/>
      <c r="H40" s="38"/>
      <c r="I40" s="9">
        <v>0</v>
      </c>
      <c r="J40" s="10">
        <v>8000</v>
      </c>
      <c r="K40" s="20"/>
      <c r="L40" s="11">
        <v>8000</v>
      </c>
    </row>
    <row r="41" spans="2:12" x14ac:dyDescent="0.25">
      <c r="B41" s="8" t="s">
        <v>61</v>
      </c>
      <c r="C41" s="37" t="s">
        <v>62</v>
      </c>
      <c r="D41" s="37"/>
      <c r="E41" s="37"/>
      <c r="F41" s="37"/>
      <c r="G41" s="37"/>
      <c r="H41" s="38"/>
      <c r="I41" s="9">
        <v>0</v>
      </c>
      <c r="J41" s="10">
        <v>0</v>
      </c>
      <c r="K41" s="20">
        <v>70000</v>
      </c>
      <c r="L41" s="11">
        <v>70000</v>
      </c>
    </row>
    <row r="42" spans="2:12" x14ac:dyDescent="0.25">
      <c r="B42" s="8" t="s">
        <v>63</v>
      </c>
      <c r="C42" s="37" t="s">
        <v>64</v>
      </c>
      <c r="D42" s="37"/>
      <c r="E42" s="37"/>
      <c r="F42" s="37"/>
      <c r="G42" s="37"/>
      <c r="H42" s="38"/>
      <c r="I42" s="9">
        <v>441000</v>
      </c>
      <c r="J42" s="10">
        <v>-100000</v>
      </c>
      <c r="K42" s="20"/>
      <c r="L42" s="11">
        <v>341000</v>
      </c>
    </row>
    <row r="43" spans="2:12" x14ac:dyDescent="0.25">
      <c r="B43" s="8" t="s">
        <v>65</v>
      </c>
      <c r="C43" s="37" t="s">
        <v>66</v>
      </c>
      <c r="D43" s="37"/>
      <c r="E43" s="37"/>
      <c r="F43" s="37"/>
      <c r="G43" s="37"/>
      <c r="H43" s="38"/>
      <c r="I43" s="9">
        <v>0</v>
      </c>
      <c r="J43" s="10">
        <v>15000</v>
      </c>
      <c r="K43" s="20"/>
      <c r="L43" s="11">
        <v>15000</v>
      </c>
    </row>
    <row r="44" spans="2:12" x14ac:dyDescent="0.25">
      <c r="B44" s="8" t="s">
        <v>67</v>
      </c>
      <c r="C44" s="37" t="s">
        <v>68</v>
      </c>
      <c r="D44" s="37"/>
      <c r="E44" s="37"/>
      <c r="F44" s="37"/>
      <c r="G44" s="37"/>
      <c r="H44" s="38"/>
      <c r="I44" s="9">
        <v>0</v>
      </c>
      <c r="J44" s="10">
        <v>34500</v>
      </c>
      <c r="K44" s="20"/>
      <c r="L44" s="11">
        <v>34500</v>
      </c>
    </row>
    <row r="45" spans="2:12" x14ac:dyDescent="0.25">
      <c r="B45" s="8" t="s">
        <v>69</v>
      </c>
      <c r="C45" s="37" t="s">
        <v>70</v>
      </c>
      <c r="D45" s="37"/>
      <c r="E45" s="37"/>
      <c r="F45" s="37"/>
      <c r="G45" s="37"/>
      <c r="H45" s="38"/>
      <c r="I45" s="9">
        <v>40000</v>
      </c>
      <c r="J45" s="10">
        <v>0</v>
      </c>
      <c r="K45" s="20"/>
      <c r="L45" s="11">
        <v>40000</v>
      </c>
    </row>
    <row r="46" spans="2:12" x14ac:dyDescent="0.25">
      <c r="B46" s="8" t="s">
        <v>71</v>
      </c>
      <c r="C46" s="37" t="s">
        <v>72</v>
      </c>
      <c r="D46" s="37"/>
      <c r="E46" s="37"/>
      <c r="F46" s="37"/>
      <c r="G46" s="37"/>
      <c r="H46" s="38"/>
      <c r="I46" s="9">
        <v>0</v>
      </c>
      <c r="J46" s="10">
        <v>57000</v>
      </c>
      <c r="K46" s="20"/>
      <c r="L46" s="11">
        <v>57000</v>
      </c>
    </row>
    <row r="47" spans="2:12" x14ac:dyDescent="0.25">
      <c r="B47" s="8" t="s">
        <v>73</v>
      </c>
      <c r="C47" s="37" t="s">
        <v>74</v>
      </c>
      <c r="D47" s="37"/>
      <c r="E47" s="37"/>
      <c r="F47" s="37"/>
      <c r="G47" s="37"/>
      <c r="H47" s="38"/>
      <c r="I47" s="9">
        <v>0</v>
      </c>
      <c r="J47" s="10">
        <v>9000</v>
      </c>
      <c r="K47" s="20"/>
      <c r="L47" s="11">
        <v>9000</v>
      </c>
    </row>
    <row r="48" spans="2:12" x14ac:dyDescent="0.25">
      <c r="B48" s="8" t="s">
        <v>75</v>
      </c>
      <c r="C48" s="37" t="s">
        <v>76</v>
      </c>
      <c r="D48" s="37"/>
      <c r="E48" s="37"/>
      <c r="F48" s="37"/>
      <c r="G48" s="37"/>
      <c r="H48" s="38"/>
      <c r="I48" s="9">
        <v>28901000</v>
      </c>
      <c r="J48" s="10">
        <v>0</v>
      </c>
      <c r="K48" s="20"/>
      <c r="L48" s="11">
        <v>28901000</v>
      </c>
    </row>
    <row r="49" spans="2:12" x14ac:dyDescent="0.25">
      <c r="B49" s="8" t="s">
        <v>77</v>
      </c>
      <c r="C49" s="37" t="s">
        <v>78</v>
      </c>
      <c r="D49" s="37"/>
      <c r="E49" s="37"/>
      <c r="F49" s="37"/>
      <c r="G49" s="37"/>
      <c r="H49" s="38"/>
      <c r="I49" s="9">
        <v>0</v>
      </c>
      <c r="J49" s="10">
        <v>392500</v>
      </c>
      <c r="K49" s="20"/>
      <c r="L49" s="11">
        <v>392500</v>
      </c>
    </row>
    <row r="50" spans="2:12" x14ac:dyDescent="0.25">
      <c r="B50" s="8" t="s">
        <v>79</v>
      </c>
      <c r="C50" s="37" t="s">
        <v>80</v>
      </c>
      <c r="D50" s="37"/>
      <c r="E50" s="37"/>
      <c r="F50" s="37"/>
      <c r="G50" s="37"/>
      <c r="H50" s="38"/>
      <c r="I50" s="9">
        <v>1450000</v>
      </c>
      <c r="J50" s="10">
        <v>0</v>
      </c>
      <c r="K50" s="20">
        <v>-44000</v>
      </c>
      <c r="L50" s="11">
        <v>1406000</v>
      </c>
    </row>
    <row r="51" spans="2:12" x14ac:dyDescent="0.25">
      <c r="B51" s="8" t="s">
        <v>81</v>
      </c>
      <c r="C51" s="37" t="s">
        <v>82</v>
      </c>
      <c r="D51" s="37"/>
      <c r="E51" s="37"/>
      <c r="F51" s="37"/>
      <c r="G51" s="37"/>
      <c r="H51" s="38"/>
      <c r="I51" s="9">
        <v>5000</v>
      </c>
      <c r="J51" s="10">
        <v>0</v>
      </c>
      <c r="K51" s="20"/>
      <c r="L51" s="11">
        <v>5000</v>
      </c>
    </row>
    <row r="52" spans="2:12" x14ac:dyDescent="0.25">
      <c r="B52" s="8" t="s">
        <v>83</v>
      </c>
      <c r="C52" s="37" t="s">
        <v>84</v>
      </c>
      <c r="D52" s="37"/>
      <c r="E52" s="37"/>
      <c r="F52" s="37"/>
      <c r="G52" s="37"/>
      <c r="H52" s="38"/>
      <c r="I52" s="9">
        <v>10000</v>
      </c>
      <c r="J52" s="10">
        <v>0</v>
      </c>
      <c r="K52" s="20"/>
      <c r="L52" s="11">
        <v>10000</v>
      </c>
    </row>
    <row r="53" spans="2:12" x14ac:dyDescent="0.25">
      <c r="B53" s="8" t="s">
        <v>85</v>
      </c>
      <c r="C53" s="37" t="s">
        <v>86</v>
      </c>
      <c r="D53" s="37"/>
      <c r="E53" s="37"/>
      <c r="F53" s="37"/>
      <c r="G53" s="37"/>
      <c r="H53" s="38"/>
      <c r="I53" s="9">
        <v>200000</v>
      </c>
      <c r="J53" s="10">
        <v>-50000</v>
      </c>
      <c r="K53" s="20"/>
      <c r="L53" s="11">
        <v>150000</v>
      </c>
    </row>
    <row r="54" spans="2:12" x14ac:dyDescent="0.25">
      <c r="B54" s="8" t="s">
        <v>87</v>
      </c>
      <c r="C54" s="37" t="s">
        <v>88</v>
      </c>
      <c r="D54" s="37"/>
      <c r="E54" s="37"/>
      <c r="F54" s="37"/>
      <c r="G54" s="37"/>
      <c r="H54" s="38"/>
      <c r="I54" s="9">
        <v>23000</v>
      </c>
      <c r="J54" s="10">
        <v>0</v>
      </c>
      <c r="K54" s="20"/>
      <c r="L54" s="11">
        <v>23000</v>
      </c>
    </row>
    <row r="55" spans="2:12" x14ac:dyDescent="0.25">
      <c r="B55" s="8" t="s">
        <v>89</v>
      </c>
      <c r="C55" s="37" t="s">
        <v>90</v>
      </c>
      <c r="D55" s="37"/>
      <c r="E55" s="37"/>
      <c r="F55" s="37"/>
      <c r="G55" s="37"/>
      <c r="H55" s="38"/>
      <c r="I55" s="9">
        <v>570000</v>
      </c>
      <c r="J55" s="10">
        <v>0</v>
      </c>
      <c r="K55" s="20">
        <v>157000</v>
      </c>
      <c r="L55" s="11">
        <v>727000</v>
      </c>
    </row>
    <row r="56" spans="2:12" x14ac:dyDescent="0.25">
      <c r="B56" s="8" t="s">
        <v>91</v>
      </c>
      <c r="C56" s="37" t="s">
        <v>92</v>
      </c>
      <c r="D56" s="37"/>
      <c r="E56" s="37"/>
      <c r="F56" s="37"/>
      <c r="G56" s="37"/>
      <c r="H56" s="38"/>
      <c r="I56" s="9">
        <v>0</v>
      </c>
      <c r="J56" s="10">
        <v>0</v>
      </c>
      <c r="K56" s="20">
        <v>92000</v>
      </c>
      <c r="L56" s="11">
        <v>92000</v>
      </c>
    </row>
    <row r="57" spans="2:12" x14ac:dyDescent="0.25">
      <c r="B57" s="8" t="s">
        <v>93</v>
      </c>
      <c r="C57" s="37" t="s">
        <v>94</v>
      </c>
      <c r="D57" s="37"/>
      <c r="E57" s="37"/>
      <c r="F57" s="37"/>
      <c r="G57" s="37"/>
      <c r="H57" s="38"/>
      <c r="I57" s="9">
        <v>0</v>
      </c>
      <c r="J57" s="10">
        <v>0</v>
      </c>
      <c r="K57" s="20">
        <v>16500</v>
      </c>
      <c r="L57" s="11">
        <v>16500</v>
      </c>
    </row>
    <row r="58" spans="2:12" x14ac:dyDescent="0.25">
      <c r="B58" s="8" t="s">
        <v>95</v>
      </c>
      <c r="C58" s="37" t="s">
        <v>96</v>
      </c>
      <c r="D58" s="37"/>
      <c r="E58" s="37"/>
      <c r="F58" s="37"/>
      <c r="G58" s="37"/>
      <c r="H58" s="38"/>
      <c r="I58" s="9">
        <v>118000</v>
      </c>
      <c r="J58" s="10">
        <v>19000</v>
      </c>
      <c r="K58" s="20"/>
      <c r="L58" s="11">
        <v>137000</v>
      </c>
    </row>
    <row r="59" spans="2:12" x14ac:dyDescent="0.25">
      <c r="B59" s="8" t="s">
        <v>97</v>
      </c>
      <c r="C59" s="37" t="s">
        <v>98</v>
      </c>
      <c r="D59" s="37"/>
      <c r="E59" s="37"/>
      <c r="F59" s="37"/>
      <c r="G59" s="37"/>
      <c r="H59" s="38"/>
      <c r="I59" s="9">
        <v>10000</v>
      </c>
      <c r="J59" s="10">
        <v>110000</v>
      </c>
      <c r="K59" s="20">
        <v>62000</v>
      </c>
      <c r="L59" s="11">
        <v>182000</v>
      </c>
    </row>
    <row r="60" spans="2:12" x14ac:dyDescent="0.25">
      <c r="B60" s="8" t="s">
        <v>99</v>
      </c>
      <c r="C60" s="37" t="s">
        <v>100</v>
      </c>
      <c r="D60" s="37"/>
      <c r="E60" s="37"/>
      <c r="F60" s="37"/>
      <c r="G60" s="37"/>
      <c r="H60" s="38"/>
      <c r="I60" s="9">
        <v>450000</v>
      </c>
      <c r="J60" s="10">
        <v>0</v>
      </c>
      <c r="K60" s="20"/>
      <c r="L60" s="11">
        <v>450000</v>
      </c>
    </row>
    <row r="61" spans="2:12" x14ac:dyDescent="0.25">
      <c r="B61" s="8" t="s">
        <v>101</v>
      </c>
      <c r="C61" s="37" t="s">
        <v>102</v>
      </c>
      <c r="D61" s="37"/>
      <c r="E61" s="37"/>
      <c r="F61" s="37"/>
      <c r="G61" s="37"/>
      <c r="H61" s="38"/>
      <c r="I61" s="9">
        <v>0</v>
      </c>
      <c r="J61" s="10">
        <v>125500</v>
      </c>
      <c r="K61" s="20"/>
      <c r="L61" s="11">
        <v>125500</v>
      </c>
    </row>
    <row r="62" spans="2:12" x14ac:dyDescent="0.25">
      <c r="B62" s="8" t="s">
        <v>103</v>
      </c>
      <c r="C62" s="37" t="s">
        <v>104</v>
      </c>
      <c r="D62" s="37"/>
      <c r="E62" s="37"/>
      <c r="F62" s="37"/>
      <c r="G62" s="37"/>
      <c r="H62" s="38"/>
      <c r="I62" s="9">
        <v>0</v>
      </c>
      <c r="J62" s="10">
        <v>44000</v>
      </c>
      <c r="K62" s="20">
        <v>6000</v>
      </c>
      <c r="L62" s="11">
        <v>50000</v>
      </c>
    </row>
    <row r="63" spans="2:12" x14ac:dyDescent="0.25">
      <c r="B63" s="8" t="s">
        <v>105</v>
      </c>
      <c r="C63" s="37" t="s">
        <v>106</v>
      </c>
      <c r="D63" s="37"/>
      <c r="E63" s="37"/>
      <c r="F63" s="37"/>
      <c r="G63" s="37"/>
      <c r="H63" s="38"/>
      <c r="I63" s="9">
        <v>0</v>
      </c>
      <c r="J63" s="10">
        <v>1000000</v>
      </c>
      <c r="K63" s="20"/>
      <c r="L63" s="11">
        <v>1000000</v>
      </c>
    </row>
    <row r="64" spans="2:12" x14ac:dyDescent="0.25">
      <c r="B64" s="8" t="s">
        <v>107</v>
      </c>
      <c r="C64" s="37" t="s">
        <v>108</v>
      </c>
      <c r="D64" s="37"/>
      <c r="E64" s="37"/>
      <c r="F64" s="37"/>
      <c r="G64" s="37"/>
      <c r="H64" s="38"/>
      <c r="I64" s="9">
        <v>0</v>
      </c>
      <c r="J64" s="10">
        <v>9500</v>
      </c>
      <c r="K64" s="20"/>
      <c r="L64" s="11">
        <v>9500</v>
      </c>
    </row>
    <row r="65" spans="2:12" x14ac:dyDescent="0.25">
      <c r="B65" s="8" t="s">
        <v>109</v>
      </c>
      <c r="C65" s="37" t="s">
        <v>110</v>
      </c>
      <c r="D65" s="37"/>
      <c r="E65" s="37"/>
      <c r="F65" s="37"/>
      <c r="G65" s="37"/>
      <c r="H65" s="38"/>
      <c r="I65" s="9">
        <v>0</v>
      </c>
      <c r="J65" s="10">
        <v>13500</v>
      </c>
      <c r="K65" s="20"/>
      <c r="L65" s="11">
        <v>13500</v>
      </c>
    </row>
    <row r="66" spans="2:12" x14ac:dyDescent="0.25">
      <c r="B66" s="8" t="s">
        <v>111</v>
      </c>
      <c r="C66" s="37" t="s">
        <v>112</v>
      </c>
      <c r="D66" s="37"/>
      <c r="E66" s="37"/>
      <c r="F66" s="37"/>
      <c r="G66" s="37"/>
      <c r="H66" s="38"/>
      <c r="I66" s="9">
        <v>1000000</v>
      </c>
      <c r="J66" s="10">
        <v>200000</v>
      </c>
      <c r="K66" s="20">
        <v>350000</v>
      </c>
      <c r="L66" s="11">
        <v>1550000</v>
      </c>
    </row>
    <row r="67" spans="2:12" x14ac:dyDescent="0.25">
      <c r="B67" s="8" t="s">
        <v>113</v>
      </c>
      <c r="C67" s="37" t="s">
        <v>114</v>
      </c>
      <c r="D67" s="37"/>
      <c r="E67" s="37"/>
      <c r="F67" s="37"/>
      <c r="G67" s="37"/>
      <c r="H67" s="38"/>
      <c r="I67" s="9">
        <v>121000</v>
      </c>
      <c r="J67" s="10">
        <v>0</v>
      </c>
      <c r="K67" s="20"/>
      <c r="L67" s="11">
        <v>121000</v>
      </c>
    </row>
    <row r="68" spans="2:12" x14ac:dyDescent="0.25">
      <c r="B68" s="8" t="s">
        <v>115</v>
      </c>
      <c r="C68" s="37" t="s">
        <v>116</v>
      </c>
      <c r="D68" s="37"/>
      <c r="E68" s="37"/>
      <c r="F68" s="37"/>
      <c r="G68" s="37"/>
      <c r="H68" s="38"/>
      <c r="I68" s="9">
        <v>0</v>
      </c>
      <c r="J68" s="10">
        <v>1000</v>
      </c>
      <c r="K68" s="20"/>
      <c r="L68" s="11">
        <v>1000</v>
      </c>
    </row>
    <row r="69" spans="2:12" x14ac:dyDescent="0.25">
      <c r="B69" s="8" t="s">
        <v>117</v>
      </c>
      <c r="C69" s="37" t="s">
        <v>118</v>
      </c>
      <c r="D69" s="37"/>
      <c r="E69" s="37"/>
      <c r="F69" s="37"/>
      <c r="G69" s="37"/>
      <c r="H69" s="38"/>
      <c r="I69" s="9">
        <v>150000</v>
      </c>
      <c r="J69" s="10">
        <v>0</v>
      </c>
      <c r="K69" s="20"/>
      <c r="L69" s="11">
        <v>150000</v>
      </c>
    </row>
    <row r="70" spans="2:12" x14ac:dyDescent="0.25">
      <c r="B70" s="8" t="s">
        <v>119</v>
      </c>
      <c r="C70" s="37" t="s">
        <v>120</v>
      </c>
      <c r="D70" s="37"/>
      <c r="E70" s="37"/>
      <c r="F70" s="37"/>
      <c r="G70" s="37"/>
      <c r="H70" s="38"/>
      <c r="I70" s="9">
        <v>60000</v>
      </c>
      <c r="J70" s="10">
        <v>14000</v>
      </c>
      <c r="K70" s="20">
        <v>15500</v>
      </c>
      <c r="L70" s="11">
        <v>89500</v>
      </c>
    </row>
    <row r="71" spans="2:12" x14ac:dyDescent="0.25">
      <c r="B71" s="8" t="s">
        <v>121</v>
      </c>
      <c r="C71" s="37" t="s">
        <v>122</v>
      </c>
      <c r="D71" s="37"/>
      <c r="E71" s="37"/>
      <c r="F71" s="37"/>
      <c r="G71" s="37"/>
      <c r="H71" s="38"/>
      <c r="I71" s="9">
        <v>0</v>
      </c>
      <c r="J71" s="10">
        <v>7500</v>
      </c>
      <c r="K71" s="20">
        <v>7000</v>
      </c>
      <c r="L71" s="11">
        <v>14500</v>
      </c>
    </row>
    <row r="72" spans="2:12" x14ac:dyDescent="0.25">
      <c r="B72" s="8" t="s">
        <v>123</v>
      </c>
      <c r="C72" s="37" t="s">
        <v>124</v>
      </c>
      <c r="D72" s="37"/>
      <c r="E72" s="37"/>
      <c r="F72" s="37"/>
      <c r="G72" s="37"/>
      <c r="H72" s="38"/>
      <c r="I72" s="9">
        <v>0</v>
      </c>
      <c r="J72" s="10">
        <v>0</v>
      </c>
      <c r="K72" s="20">
        <v>500</v>
      </c>
      <c r="L72" s="11">
        <v>500</v>
      </c>
    </row>
    <row r="73" spans="2:12" x14ac:dyDescent="0.25">
      <c r="B73" s="8" t="s">
        <v>125</v>
      </c>
      <c r="C73" s="37" t="s">
        <v>126</v>
      </c>
      <c r="D73" s="37"/>
      <c r="E73" s="37"/>
      <c r="F73" s="37"/>
      <c r="G73" s="37"/>
      <c r="H73" s="38"/>
      <c r="I73" s="9">
        <v>0</v>
      </c>
      <c r="J73" s="10">
        <v>19000</v>
      </c>
      <c r="K73" s="20"/>
      <c r="L73" s="11">
        <v>19000</v>
      </c>
    </row>
    <row r="74" spans="2:12" x14ac:dyDescent="0.25">
      <c r="B74" s="8" t="s">
        <v>127</v>
      </c>
      <c r="C74" s="37" t="s">
        <v>128</v>
      </c>
      <c r="D74" s="37"/>
      <c r="E74" s="37"/>
      <c r="F74" s="37"/>
      <c r="G74" s="37"/>
      <c r="H74" s="38"/>
      <c r="I74" s="9">
        <v>0</v>
      </c>
      <c r="J74" s="10">
        <v>310000</v>
      </c>
      <c r="K74" s="20"/>
      <c r="L74" s="11">
        <v>310000</v>
      </c>
    </row>
    <row r="75" spans="2:12" x14ac:dyDescent="0.25">
      <c r="B75" s="8" t="s">
        <v>129</v>
      </c>
      <c r="C75" s="37" t="s">
        <v>130</v>
      </c>
      <c r="D75" s="37"/>
      <c r="E75" s="37"/>
      <c r="F75" s="37"/>
      <c r="G75" s="37"/>
      <c r="H75" s="38"/>
      <c r="I75" s="9">
        <v>0</v>
      </c>
      <c r="J75" s="10">
        <v>1000</v>
      </c>
      <c r="K75" s="20"/>
      <c r="L75" s="11">
        <v>1000</v>
      </c>
    </row>
    <row r="76" spans="2:12" x14ac:dyDescent="0.25">
      <c r="B76" s="8" t="s">
        <v>131</v>
      </c>
      <c r="C76" s="37" t="s">
        <v>132</v>
      </c>
      <c r="D76" s="37"/>
      <c r="E76" s="37"/>
      <c r="F76" s="37"/>
      <c r="G76" s="37"/>
      <c r="H76" s="38"/>
      <c r="I76" s="9">
        <v>0</v>
      </c>
      <c r="J76" s="10">
        <v>10000</v>
      </c>
      <c r="K76" s="20"/>
      <c r="L76" s="11">
        <v>10000</v>
      </c>
    </row>
    <row r="77" spans="2:12" x14ac:dyDescent="0.25">
      <c r="B77" s="8" t="s">
        <v>133</v>
      </c>
      <c r="C77" s="37" t="s">
        <v>134</v>
      </c>
      <c r="D77" s="37"/>
      <c r="E77" s="37"/>
      <c r="F77" s="37"/>
      <c r="G77" s="37"/>
      <c r="H77" s="38"/>
      <c r="I77" s="9">
        <v>0</v>
      </c>
      <c r="J77" s="10">
        <v>4000</v>
      </c>
      <c r="K77" s="20"/>
      <c r="L77" s="11">
        <v>4000</v>
      </c>
    </row>
    <row r="78" spans="2:12" x14ac:dyDescent="0.25">
      <c r="B78" s="8" t="s">
        <v>135</v>
      </c>
      <c r="C78" s="37" t="s">
        <v>136</v>
      </c>
      <c r="D78" s="37"/>
      <c r="E78" s="37"/>
      <c r="F78" s="37"/>
      <c r="G78" s="37"/>
      <c r="H78" s="38"/>
      <c r="I78" s="9">
        <v>0</v>
      </c>
      <c r="J78" s="10">
        <v>0</v>
      </c>
      <c r="K78" s="20">
        <v>4500</v>
      </c>
      <c r="L78" s="11">
        <v>4500</v>
      </c>
    </row>
    <row r="79" spans="2:12" x14ac:dyDescent="0.25">
      <c r="B79" s="8" t="s">
        <v>137</v>
      </c>
      <c r="C79" s="37" t="s">
        <v>138</v>
      </c>
      <c r="D79" s="37"/>
      <c r="E79" s="37"/>
      <c r="F79" s="37"/>
      <c r="G79" s="37"/>
      <c r="H79" s="38"/>
      <c r="I79" s="9">
        <v>0</v>
      </c>
      <c r="J79" s="10">
        <v>18000</v>
      </c>
      <c r="K79" s="20">
        <v>13500</v>
      </c>
      <c r="L79" s="11">
        <v>31500</v>
      </c>
    </row>
    <row r="80" spans="2:12" x14ac:dyDescent="0.25">
      <c r="B80" s="7" t="s">
        <v>139</v>
      </c>
      <c r="C80" s="51" t="s">
        <v>140</v>
      </c>
      <c r="D80" s="51"/>
      <c r="E80" s="51"/>
      <c r="F80" s="51"/>
      <c r="G80" s="51"/>
      <c r="H80" s="52"/>
      <c r="I80" s="9">
        <v>0</v>
      </c>
      <c r="J80" s="10">
        <v>0</v>
      </c>
      <c r="K80" s="20">
        <v>500</v>
      </c>
      <c r="L80" s="11">
        <v>500</v>
      </c>
    </row>
    <row r="81" spans="1:12" ht="15.95" customHeight="1" x14ac:dyDescent="0.25">
      <c r="A81" s="49" t="s">
        <v>36</v>
      </c>
      <c r="B81" s="40"/>
      <c r="C81" s="40"/>
      <c r="D81" s="40"/>
      <c r="E81" s="40"/>
      <c r="F81" s="40"/>
      <c r="G81" s="40"/>
      <c r="H81" s="50"/>
      <c r="I81" s="12">
        <v>34721000</v>
      </c>
      <c r="J81" s="13">
        <f>SUM(J30:J80)</f>
        <v>2305500</v>
      </c>
      <c r="K81" s="21">
        <f>SUM(K30:K80)</f>
        <v>671000</v>
      </c>
      <c r="L81" s="14">
        <v>37698000</v>
      </c>
    </row>
    <row r="82" spans="1:12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2" ht="15.95" customHeight="1" x14ac:dyDescent="0.25">
      <c r="A83" s="46" t="s">
        <v>141</v>
      </c>
      <c r="B83" s="47"/>
      <c r="C83" s="47"/>
      <c r="D83" s="47"/>
      <c r="E83" s="47"/>
      <c r="F83" s="47"/>
      <c r="G83" s="47"/>
      <c r="H83" s="48"/>
      <c r="I83" s="15">
        <v>34721000</v>
      </c>
      <c r="J83" s="16">
        <f>J81</f>
        <v>2305500</v>
      </c>
      <c r="K83" s="22">
        <f>K81</f>
        <v>671000</v>
      </c>
      <c r="L83" s="17">
        <v>37698000</v>
      </c>
    </row>
    <row r="84" spans="1:12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1:12" ht="46.5" customHeight="1" x14ac:dyDescent="0.25">
      <c r="A85" s="43" t="s">
        <v>142</v>
      </c>
      <c r="B85" s="44"/>
      <c r="C85" s="44"/>
      <c r="D85" s="44"/>
      <c r="E85" s="44"/>
      <c r="F85" s="44"/>
      <c r="G85" s="44"/>
      <c r="H85" s="45"/>
      <c r="I85" s="3" t="s">
        <v>716</v>
      </c>
      <c r="J85" s="4" t="s">
        <v>714</v>
      </c>
      <c r="K85" s="19" t="s">
        <v>717</v>
      </c>
      <c r="L85" s="5" t="s">
        <v>718</v>
      </c>
    </row>
    <row r="86" spans="1:12" x14ac:dyDescent="0.25">
      <c r="B86" s="8" t="s">
        <v>143</v>
      </c>
      <c r="C86" s="37" t="s">
        <v>144</v>
      </c>
      <c r="D86" s="37"/>
      <c r="E86" s="37"/>
      <c r="F86" s="37"/>
      <c r="G86" s="37"/>
      <c r="H86" s="38"/>
      <c r="I86" s="9">
        <v>0</v>
      </c>
      <c r="J86" s="10">
        <v>6050000</v>
      </c>
      <c r="K86" s="20">
        <v>-6050000</v>
      </c>
      <c r="L86" s="11">
        <v>0</v>
      </c>
    </row>
    <row r="87" spans="1:12" x14ac:dyDescent="0.25">
      <c r="B87" s="8" t="s">
        <v>145</v>
      </c>
      <c r="C87" s="37" t="s">
        <v>146</v>
      </c>
      <c r="D87" s="37"/>
      <c r="E87" s="37"/>
      <c r="F87" s="37"/>
      <c r="G87" s="37"/>
      <c r="H87" s="38"/>
      <c r="I87" s="9">
        <v>1000000</v>
      </c>
      <c r="J87" s="10">
        <v>9851000</v>
      </c>
      <c r="K87" s="20">
        <v>915000</v>
      </c>
      <c r="L87" s="11">
        <v>11766000</v>
      </c>
    </row>
    <row r="88" spans="1:12" x14ac:dyDescent="0.25">
      <c r="B88" s="8" t="s">
        <v>147</v>
      </c>
      <c r="C88" s="37" t="s">
        <v>148</v>
      </c>
      <c r="D88" s="37"/>
      <c r="E88" s="37"/>
      <c r="F88" s="37"/>
      <c r="G88" s="37"/>
      <c r="H88" s="38"/>
      <c r="I88" s="9">
        <v>0</v>
      </c>
      <c r="J88" s="10">
        <v>0</v>
      </c>
      <c r="K88" s="20">
        <v>6050000</v>
      </c>
      <c r="L88" s="11">
        <v>6050000</v>
      </c>
    </row>
    <row r="89" spans="1:12" x14ac:dyDescent="0.25">
      <c r="B89" s="7" t="s">
        <v>149</v>
      </c>
      <c r="C89" s="51" t="s">
        <v>150</v>
      </c>
      <c r="D89" s="51"/>
      <c r="E89" s="51"/>
      <c r="F89" s="51"/>
      <c r="G89" s="51"/>
      <c r="H89" s="52"/>
      <c r="I89" s="9">
        <v>0</v>
      </c>
      <c r="J89" s="10">
        <v>0</v>
      </c>
      <c r="K89" s="20">
        <v>170000</v>
      </c>
      <c r="L89" s="11">
        <v>170000</v>
      </c>
    </row>
    <row r="90" spans="1:12" ht="15.95" customHeight="1" x14ac:dyDescent="0.25">
      <c r="A90" s="49" t="s">
        <v>36</v>
      </c>
      <c r="B90" s="40"/>
      <c r="C90" s="40"/>
      <c r="D90" s="40"/>
      <c r="E90" s="40"/>
      <c r="F90" s="40"/>
      <c r="G90" s="40"/>
      <c r="H90" s="50"/>
      <c r="I90" s="12">
        <v>1000000</v>
      </c>
      <c r="J90" s="13">
        <f>SUM(J86:J89)</f>
        <v>15901000</v>
      </c>
      <c r="K90" s="21">
        <f>SUM(K86:K89)</f>
        <v>1085000</v>
      </c>
      <c r="L90" s="14">
        <v>17986000</v>
      </c>
    </row>
    <row r="91" spans="1:12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 ht="15.95" customHeight="1" x14ac:dyDescent="0.25">
      <c r="A92" s="46" t="s">
        <v>151</v>
      </c>
      <c r="B92" s="47"/>
      <c r="C92" s="47"/>
      <c r="D92" s="47"/>
      <c r="E92" s="47"/>
      <c r="F92" s="47"/>
      <c r="G92" s="47"/>
      <c r="H92" s="48"/>
      <c r="I92" s="15">
        <v>1000000</v>
      </c>
      <c r="J92" s="16">
        <f>J90</f>
        <v>15901000</v>
      </c>
      <c r="K92" s="22">
        <f>K90</f>
        <v>1085000</v>
      </c>
      <c r="L92" s="17">
        <v>17986000</v>
      </c>
    </row>
    <row r="93" spans="1:12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 ht="46.5" customHeight="1" x14ac:dyDescent="0.25">
      <c r="A94" s="43" t="s">
        <v>152</v>
      </c>
      <c r="B94" s="44"/>
      <c r="C94" s="44"/>
      <c r="D94" s="44"/>
      <c r="E94" s="44"/>
      <c r="F94" s="44"/>
      <c r="G94" s="44"/>
      <c r="H94" s="45"/>
      <c r="I94" s="3" t="s">
        <v>716</v>
      </c>
      <c r="J94" s="4" t="s">
        <v>714</v>
      </c>
      <c r="K94" s="19" t="s">
        <v>717</v>
      </c>
      <c r="L94" s="5" t="s">
        <v>718</v>
      </c>
    </row>
    <row r="95" spans="1:12" x14ac:dyDescent="0.25">
      <c r="B95" s="8" t="s">
        <v>153</v>
      </c>
      <c r="C95" s="37" t="s">
        <v>154</v>
      </c>
      <c r="D95" s="37"/>
      <c r="E95" s="37"/>
      <c r="F95" s="37"/>
      <c r="G95" s="37"/>
      <c r="H95" s="38"/>
      <c r="I95" s="9">
        <v>0</v>
      </c>
      <c r="J95" s="10">
        <v>353000</v>
      </c>
      <c r="K95" s="20">
        <v>1380500</v>
      </c>
      <c r="L95" s="11">
        <v>1733500</v>
      </c>
    </row>
    <row r="96" spans="1:12" x14ac:dyDescent="0.25">
      <c r="B96" s="8" t="s">
        <v>155</v>
      </c>
      <c r="C96" s="37" t="s">
        <v>156</v>
      </c>
      <c r="D96" s="37"/>
      <c r="E96" s="37"/>
      <c r="F96" s="37"/>
      <c r="G96" s="37"/>
      <c r="H96" s="38"/>
      <c r="I96" s="9">
        <v>0</v>
      </c>
      <c r="J96" s="10">
        <v>0</v>
      </c>
      <c r="K96" s="20">
        <v>330000</v>
      </c>
      <c r="L96" s="11">
        <v>330000</v>
      </c>
    </row>
    <row r="97" spans="2:12" x14ac:dyDescent="0.25">
      <c r="B97" s="8" t="s">
        <v>157</v>
      </c>
      <c r="C97" s="37" t="s">
        <v>158</v>
      </c>
      <c r="D97" s="37"/>
      <c r="E97" s="37"/>
      <c r="F97" s="37"/>
      <c r="G97" s="37"/>
      <c r="H97" s="38"/>
      <c r="I97" s="9">
        <v>7559000</v>
      </c>
      <c r="J97" s="10">
        <v>0</v>
      </c>
      <c r="K97" s="20"/>
      <c r="L97" s="11">
        <v>7559000</v>
      </c>
    </row>
    <row r="98" spans="2:12" x14ac:dyDescent="0.25">
      <c r="B98" s="8" t="s">
        <v>159</v>
      </c>
      <c r="C98" s="37" t="s">
        <v>160</v>
      </c>
      <c r="D98" s="37"/>
      <c r="E98" s="37"/>
      <c r="F98" s="37"/>
      <c r="G98" s="37"/>
      <c r="H98" s="38"/>
      <c r="I98" s="9">
        <v>150000</v>
      </c>
      <c r="J98" s="10">
        <v>0</v>
      </c>
      <c r="K98" s="20"/>
      <c r="L98" s="11">
        <v>150000</v>
      </c>
    </row>
    <row r="99" spans="2:12" x14ac:dyDescent="0.25">
      <c r="B99" s="8" t="s">
        <v>161</v>
      </c>
      <c r="C99" s="37" t="s">
        <v>162</v>
      </c>
      <c r="D99" s="37"/>
      <c r="E99" s="37"/>
      <c r="F99" s="37"/>
      <c r="G99" s="37"/>
      <c r="H99" s="38"/>
      <c r="I99" s="9">
        <v>0</v>
      </c>
      <c r="J99" s="10">
        <v>2035000</v>
      </c>
      <c r="K99" s="20"/>
      <c r="L99" s="11">
        <v>2035000</v>
      </c>
    </row>
    <row r="100" spans="2:12" x14ac:dyDescent="0.25">
      <c r="B100" s="8" t="s">
        <v>163</v>
      </c>
      <c r="C100" s="37" t="s">
        <v>164</v>
      </c>
      <c r="D100" s="37"/>
      <c r="E100" s="37"/>
      <c r="F100" s="37"/>
      <c r="G100" s="37"/>
      <c r="H100" s="38"/>
      <c r="I100" s="9">
        <v>0</v>
      </c>
      <c r="J100" s="10">
        <v>12000</v>
      </c>
      <c r="K100" s="20"/>
      <c r="L100" s="11">
        <v>12000</v>
      </c>
    </row>
    <row r="101" spans="2:12" x14ac:dyDescent="0.25">
      <c r="B101" s="8" t="s">
        <v>165</v>
      </c>
      <c r="C101" s="37" t="s">
        <v>166</v>
      </c>
      <c r="D101" s="37"/>
      <c r="E101" s="37"/>
      <c r="F101" s="37"/>
      <c r="G101" s="37"/>
      <c r="H101" s="38"/>
      <c r="I101" s="9">
        <v>0</v>
      </c>
      <c r="J101" s="10">
        <v>612000</v>
      </c>
      <c r="K101" s="20">
        <v>11500</v>
      </c>
      <c r="L101" s="11">
        <v>623500</v>
      </c>
    </row>
    <row r="102" spans="2:12" x14ac:dyDescent="0.25">
      <c r="B102" s="8" t="s">
        <v>167</v>
      </c>
      <c r="C102" s="37" t="s">
        <v>168</v>
      </c>
      <c r="D102" s="37"/>
      <c r="E102" s="37"/>
      <c r="F102" s="37"/>
      <c r="G102" s="37"/>
      <c r="H102" s="38"/>
      <c r="I102" s="9">
        <v>0</v>
      </c>
      <c r="J102" s="10">
        <v>6925000</v>
      </c>
      <c r="K102" s="20">
        <v>-3687000</v>
      </c>
      <c r="L102" s="11">
        <v>3238000</v>
      </c>
    </row>
    <row r="103" spans="2:12" x14ac:dyDescent="0.25">
      <c r="B103" s="8" t="s">
        <v>169</v>
      </c>
      <c r="C103" s="37" t="s">
        <v>170</v>
      </c>
      <c r="D103" s="37"/>
      <c r="E103" s="37"/>
      <c r="F103" s="37"/>
      <c r="G103" s="37"/>
      <c r="H103" s="38"/>
      <c r="I103" s="9">
        <v>0</v>
      </c>
      <c r="J103" s="10">
        <v>0</v>
      </c>
      <c r="K103" s="20">
        <v>270000</v>
      </c>
      <c r="L103" s="11">
        <v>270000</v>
      </c>
    </row>
    <row r="104" spans="2:12" x14ac:dyDescent="0.25">
      <c r="B104" s="8" t="s">
        <v>171</v>
      </c>
      <c r="C104" s="37" t="s">
        <v>172</v>
      </c>
      <c r="D104" s="37"/>
      <c r="E104" s="37"/>
      <c r="F104" s="37"/>
      <c r="G104" s="37"/>
      <c r="H104" s="38"/>
      <c r="I104" s="9">
        <v>0</v>
      </c>
      <c r="J104" s="10">
        <v>0</v>
      </c>
      <c r="K104" s="20">
        <v>450000</v>
      </c>
      <c r="L104" s="11">
        <v>450000</v>
      </c>
    </row>
    <row r="105" spans="2:12" x14ac:dyDescent="0.25">
      <c r="B105" s="8" t="s">
        <v>173</v>
      </c>
      <c r="C105" s="37" t="s">
        <v>174</v>
      </c>
      <c r="D105" s="37"/>
      <c r="E105" s="37"/>
      <c r="F105" s="37"/>
      <c r="G105" s="37"/>
      <c r="H105" s="38"/>
      <c r="I105" s="9">
        <v>0</v>
      </c>
      <c r="J105" s="10">
        <v>500</v>
      </c>
      <c r="K105" s="20">
        <v>3000</v>
      </c>
      <c r="L105" s="11">
        <v>3500</v>
      </c>
    </row>
    <row r="106" spans="2:12" x14ac:dyDescent="0.25">
      <c r="B106" s="8" t="s">
        <v>175</v>
      </c>
      <c r="C106" s="37" t="s">
        <v>176</v>
      </c>
      <c r="D106" s="37"/>
      <c r="E106" s="37"/>
      <c r="F106" s="37"/>
      <c r="G106" s="37"/>
      <c r="H106" s="38"/>
      <c r="I106" s="9">
        <v>0</v>
      </c>
      <c r="J106" s="10">
        <v>50000</v>
      </c>
      <c r="K106" s="20"/>
      <c r="L106" s="11">
        <v>50000</v>
      </c>
    </row>
    <row r="107" spans="2:12" x14ac:dyDescent="0.25">
      <c r="B107" s="8" t="s">
        <v>177</v>
      </c>
      <c r="C107" s="37" t="s">
        <v>178</v>
      </c>
      <c r="D107" s="37"/>
      <c r="E107" s="37"/>
      <c r="F107" s="37"/>
      <c r="G107" s="37"/>
      <c r="H107" s="38"/>
      <c r="I107" s="9">
        <v>0</v>
      </c>
      <c r="J107" s="10">
        <v>0</v>
      </c>
      <c r="K107" s="20">
        <v>100000</v>
      </c>
      <c r="L107" s="11">
        <v>100000</v>
      </c>
    </row>
    <row r="108" spans="2:12" x14ac:dyDescent="0.25">
      <c r="B108" s="8" t="s">
        <v>179</v>
      </c>
      <c r="C108" s="37" t="s">
        <v>180</v>
      </c>
      <c r="D108" s="37"/>
      <c r="E108" s="37"/>
      <c r="F108" s="37"/>
      <c r="G108" s="37"/>
      <c r="H108" s="38"/>
      <c r="I108" s="9">
        <v>0</v>
      </c>
      <c r="J108" s="10">
        <v>1787000</v>
      </c>
      <c r="K108" s="20"/>
      <c r="L108" s="11">
        <v>1787000</v>
      </c>
    </row>
    <row r="109" spans="2:12" x14ac:dyDescent="0.25">
      <c r="B109" s="8" t="s">
        <v>181</v>
      </c>
      <c r="C109" s="37" t="s">
        <v>182</v>
      </c>
      <c r="D109" s="37"/>
      <c r="E109" s="37"/>
      <c r="F109" s="37"/>
      <c r="G109" s="37"/>
      <c r="H109" s="38"/>
      <c r="I109" s="9">
        <v>11000000</v>
      </c>
      <c r="J109" s="10">
        <v>-3837500</v>
      </c>
      <c r="K109" s="20">
        <v>-83500</v>
      </c>
      <c r="L109" s="11">
        <v>7079000</v>
      </c>
    </row>
    <row r="110" spans="2:12" x14ac:dyDescent="0.25">
      <c r="B110" s="8" t="s">
        <v>183</v>
      </c>
      <c r="C110" s="37" t="s">
        <v>184</v>
      </c>
      <c r="D110" s="37"/>
      <c r="E110" s="37"/>
      <c r="F110" s="37"/>
      <c r="G110" s="37"/>
      <c r="H110" s="38"/>
      <c r="I110" s="9">
        <v>3200000</v>
      </c>
      <c r="J110" s="10">
        <v>103500</v>
      </c>
      <c r="K110" s="20">
        <v>-15000</v>
      </c>
      <c r="L110" s="11">
        <v>3288500</v>
      </c>
    </row>
    <row r="111" spans="2:12" x14ac:dyDescent="0.25">
      <c r="B111" s="8" t="s">
        <v>185</v>
      </c>
      <c r="C111" s="37" t="s">
        <v>186</v>
      </c>
      <c r="D111" s="37"/>
      <c r="E111" s="37"/>
      <c r="F111" s="37"/>
      <c r="G111" s="37"/>
      <c r="H111" s="38"/>
      <c r="I111" s="9">
        <v>3300000</v>
      </c>
      <c r="J111" s="10">
        <v>82000</v>
      </c>
      <c r="K111" s="20"/>
      <c r="L111" s="11">
        <v>3382000</v>
      </c>
    </row>
    <row r="112" spans="2:12" x14ac:dyDescent="0.25">
      <c r="B112" s="8" t="s">
        <v>187</v>
      </c>
      <c r="C112" s="37" t="s">
        <v>188</v>
      </c>
      <c r="D112" s="37"/>
      <c r="E112" s="37"/>
      <c r="F112" s="37"/>
      <c r="G112" s="37"/>
      <c r="H112" s="38"/>
      <c r="I112" s="9">
        <v>0</v>
      </c>
      <c r="J112" s="10">
        <v>1611000</v>
      </c>
      <c r="K112" s="20"/>
      <c r="L112" s="11">
        <v>1611000</v>
      </c>
    </row>
    <row r="113" spans="1:12" x14ac:dyDescent="0.25">
      <c r="B113" s="7" t="s">
        <v>189</v>
      </c>
      <c r="C113" s="51" t="s">
        <v>190</v>
      </c>
      <c r="D113" s="51"/>
      <c r="E113" s="51"/>
      <c r="F113" s="51"/>
      <c r="G113" s="51"/>
      <c r="H113" s="52"/>
      <c r="I113" s="9">
        <v>0</v>
      </c>
      <c r="J113" s="10">
        <v>846000</v>
      </c>
      <c r="K113" s="20"/>
      <c r="L113" s="11">
        <v>846000</v>
      </c>
    </row>
    <row r="114" spans="1:12" ht="15.95" customHeight="1" x14ac:dyDescent="0.25">
      <c r="A114" s="49" t="s">
        <v>36</v>
      </c>
      <c r="B114" s="40"/>
      <c r="C114" s="40"/>
      <c r="D114" s="40"/>
      <c r="E114" s="40"/>
      <c r="F114" s="40"/>
      <c r="G114" s="40"/>
      <c r="H114" s="50"/>
      <c r="I114" s="12">
        <v>25209000</v>
      </c>
      <c r="J114" s="13">
        <f>SUM(J95:J113)</f>
        <v>10579500</v>
      </c>
      <c r="K114" s="21">
        <f>SUM(K95:K113)</f>
        <v>-1240500</v>
      </c>
      <c r="L114" s="14">
        <v>34548000</v>
      </c>
    </row>
    <row r="115" spans="1:12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</row>
    <row r="116" spans="1:12" ht="15.95" customHeight="1" x14ac:dyDescent="0.25">
      <c r="A116" s="46" t="s">
        <v>191</v>
      </c>
      <c r="B116" s="47"/>
      <c r="C116" s="47"/>
      <c r="D116" s="47"/>
      <c r="E116" s="47"/>
      <c r="F116" s="47"/>
      <c r="G116" s="47"/>
      <c r="H116" s="48"/>
      <c r="I116" s="15">
        <v>25209000</v>
      </c>
      <c r="J116" s="16">
        <f>J114</f>
        <v>10579500</v>
      </c>
      <c r="K116" s="22">
        <f>K114</f>
        <v>-1240500</v>
      </c>
      <c r="L116" s="17">
        <v>34548000</v>
      </c>
    </row>
    <row r="117" spans="1:12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</row>
    <row r="118" spans="1:12" ht="18" customHeight="1" x14ac:dyDescent="0.25">
      <c r="A118" s="46" t="s">
        <v>192</v>
      </c>
      <c r="B118" s="47"/>
      <c r="C118" s="47"/>
      <c r="D118" s="47"/>
      <c r="E118" s="47"/>
      <c r="F118" s="47"/>
      <c r="G118" s="47"/>
      <c r="H118" s="48"/>
      <c r="I118" s="15">
        <v>179380000</v>
      </c>
      <c r="J118" s="16">
        <f>J116+J92+J83+J27</f>
        <v>9526000</v>
      </c>
      <c r="K118" s="22">
        <f>K116+K92+K83+K27</f>
        <v>8778000</v>
      </c>
      <c r="L118" s="17">
        <v>197684500</v>
      </c>
    </row>
    <row r="119" spans="1:12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1:12" ht="26.1" customHeight="1" x14ac:dyDescent="0.25">
      <c r="A120" s="42" t="s">
        <v>193</v>
      </c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</row>
    <row r="121" spans="1:12" ht="46.5" customHeight="1" x14ac:dyDescent="0.25">
      <c r="A121" s="43" t="s">
        <v>194</v>
      </c>
      <c r="B121" s="44"/>
      <c r="C121" s="44"/>
      <c r="D121" s="44"/>
      <c r="E121" s="44"/>
      <c r="F121" s="44"/>
      <c r="G121" s="44"/>
      <c r="H121" s="45"/>
      <c r="I121" s="3" t="s">
        <v>716</v>
      </c>
      <c r="J121" s="4" t="s">
        <v>714</v>
      </c>
      <c r="K121" s="19" t="s">
        <v>717</v>
      </c>
      <c r="L121" s="5" t="s">
        <v>718</v>
      </c>
    </row>
    <row r="122" spans="1:12" x14ac:dyDescent="0.25">
      <c r="A122" s="6" t="s">
        <v>4</v>
      </c>
      <c r="B122" s="39" t="s">
        <v>5</v>
      </c>
      <c r="C122" s="39"/>
      <c r="D122" s="39"/>
      <c r="E122" s="39"/>
      <c r="F122" s="39"/>
      <c r="G122" s="39"/>
      <c r="H122" s="39"/>
      <c r="I122" s="39"/>
      <c r="J122" s="39"/>
      <c r="K122" s="40"/>
      <c r="L122" s="41"/>
    </row>
    <row r="123" spans="1:12" x14ac:dyDescent="0.25">
      <c r="A123" s="6" t="s">
        <v>195</v>
      </c>
      <c r="B123" s="39" t="s">
        <v>196</v>
      </c>
      <c r="C123" s="39"/>
      <c r="D123" s="39"/>
      <c r="E123" s="39"/>
      <c r="F123" s="39"/>
      <c r="G123" s="39"/>
      <c r="H123" s="39"/>
      <c r="I123" s="39"/>
      <c r="J123" s="39"/>
      <c r="K123" s="40"/>
      <c r="L123" s="41"/>
    </row>
    <row r="124" spans="1:12" x14ac:dyDescent="0.25">
      <c r="B124" s="7" t="s">
        <v>197</v>
      </c>
      <c r="C124" s="51" t="s">
        <v>198</v>
      </c>
      <c r="D124" s="51"/>
      <c r="E124" s="51"/>
      <c r="F124" s="51"/>
      <c r="G124" s="51"/>
      <c r="H124" s="52"/>
      <c r="I124" s="9">
        <v>1431000</v>
      </c>
      <c r="J124" s="10">
        <v>0</v>
      </c>
      <c r="K124" s="20">
        <v>-80000</v>
      </c>
      <c r="L124" s="11">
        <v>1351000</v>
      </c>
    </row>
    <row r="125" spans="1:12" ht="15.95" customHeight="1" x14ac:dyDescent="0.25">
      <c r="A125" s="49" t="s">
        <v>199</v>
      </c>
      <c r="B125" s="40"/>
      <c r="C125" s="40"/>
      <c r="D125" s="40"/>
      <c r="E125" s="40"/>
      <c r="F125" s="40"/>
      <c r="G125" s="40"/>
      <c r="H125" s="50"/>
      <c r="I125" s="12">
        <v>1431000</v>
      </c>
      <c r="J125" s="13">
        <f>SUM(J124)</f>
        <v>0</v>
      </c>
      <c r="K125" s="21">
        <f>SUM(K124)</f>
        <v>-80000</v>
      </c>
      <c r="L125" s="14">
        <v>1351000</v>
      </c>
    </row>
    <row r="126" spans="1:12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</row>
    <row r="127" spans="1:12" x14ac:dyDescent="0.25">
      <c r="A127" s="6" t="s">
        <v>200</v>
      </c>
      <c r="B127" s="39" t="s">
        <v>201</v>
      </c>
      <c r="C127" s="39"/>
      <c r="D127" s="39"/>
      <c r="E127" s="39"/>
      <c r="F127" s="39"/>
      <c r="G127" s="39"/>
      <c r="H127" s="39"/>
      <c r="I127" s="39"/>
      <c r="J127" s="39"/>
      <c r="K127" s="40"/>
      <c r="L127" s="41"/>
    </row>
    <row r="128" spans="1:12" x14ac:dyDescent="0.25">
      <c r="B128" s="7" t="s">
        <v>202</v>
      </c>
      <c r="C128" s="51" t="s">
        <v>203</v>
      </c>
      <c r="D128" s="51"/>
      <c r="E128" s="51"/>
      <c r="F128" s="51"/>
      <c r="G128" s="51"/>
      <c r="H128" s="52"/>
      <c r="I128" s="9">
        <v>890000</v>
      </c>
      <c r="J128" s="10">
        <v>0</v>
      </c>
      <c r="K128" s="20"/>
      <c r="L128" s="11">
        <v>890000</v>
      </c>
    </row>
    <row r="129" spans="1:12" ht="15.95" customHeight="1" x14ac:dyDescent="0.25">
      <c r="A129" s="49" t="s">
        <v>204</v>
      </c>
      <c r="B129" s="40"/>
      <c r="C129" s="40"/>
      <c r="D129" s="40"/>
      <c r="E129" s="40"/>
      <c r="F129" s="40"/>
      <c r="G129" s="40"/>
      <c r="H129" s="50"/>
      <c r="I129" s="12">
        <v>890000</v>
      </c>
      <c r="J129" s="13">
        <v>0</v>
      </c>
      <c r="K129" s="21"/>
      <c r="L129" s="14">
        <v>890000</v>
      </c>
    </row>
    <row r="130" spans="1:12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1:12" x14ac:dyDescent="0.25">
      <c r="A131" s="6" t="s">
        <v>205</v>
      </c>
      <c r="B131" s="39" t="s">
        <v>206</v>
      </c>
      <c r="C131" s="39"/>
      <c r="D131" s="39"/>
      <c r="E131" s="39"/>
      <c r="F131" s="39"/>
      <c r="G131" s="39"/>
      <c r="H131" s="39"/>
      <c r="I131" s="39"/>
      <c r="J131" s="39"/>
      <c r="K131" s="40"/>
      <c r="L131" s="41"/>
    </row>
    <row r="132" spans="1:12" x14ac:dyDescent="0.25">
      <c r="B132" s="7" t="s">
        <v>207</v>
      </c>
      <c r="C132" s="51" t="s">
        <v>208</v>
      </c>
      <c r="D132" s="51"/>
      <c r="E132" s="51"/>
      <c r="F132" s="51"/>
      <c r="G132" s="51"/>
      <c r="H132" s="52"/>
      <c r="I132" s="9">
        <v>500000</v>
      </c>
      <c r="J132" s="10">
        <v>10000000</v>
      </c>
      <c r="K132" s="20"/>
      <c r="L132" s="11">
        <v>10500000</v>
      </c>
    </row>
    <row r="133" spans="1:12" ht="15.95" customHeight="1" x14ac:dyDescent="0.25">
      <c r="A133" s="49" t="s">
        <v>209</v>
      </c>
      <c r="B133" s="40"/>
      <c r="C133" s="40"/>
      <c r="D133" s="40"/>
      <c r="E133" s="40"/>
      <c r="F133" s="40"/>
      <c r="G133" s="40"/>
      <c r="H133" s="50"/>
      <c r="I133" s="12">
        <v>500000</v>
      </c>
      <c r="J133" s="13">
        <v>10000000</v>
      </c>
      <c r="K133" s="21"/>
      <c r="L133" s="14">
        <v>10500000</v>
      </c>
    </row>
    <row r="134" spans="1:12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</row>
    <row r="135" spans="1:12" x14ac:dyDescent="0.25">
      <c r="A135" s="6" t="s">
        <v>210</v>
      </c>
      <c r="B135" s="39" t="s">
        <v>211</v>
      </c>
      <c r="C135" s="39"/>
      <c r="D135" s="39"/>
      <c r="E135" s="39"/>
      <c r="F135" s="39"/>
      <c r="G135" s="39"/>
      <c r="H135" s="39"/>
      <c r="I135" s="39"/>
      <c r="J135" s="39"/>
      <c r="K135" s="40"/>
      <c r="L135" s="41"/>
    </row>
    <row r="136" spans="1:12" x14ac:dyDescent="0.25">
      <c r="B136" s="7" t="s">
        <v>212</v>
      </c>
      <c r="C136" s="51" t="s">
        <v>213</v>
      </c>
      <c r="D136" s="51"/>
      <c r="E136" s="51"/>
      <c r="F136" s="51"/>
      <c r="G136" s="51"/>
      <c r="H136" s="52"/>
      <c r="I136" s="9">
        <v>400000</v>
      </c>
      <c r="J136" s="10">
        <v>460000</v>
      </c>
      <c r="K136" s="20"/>
      <c r="L136" s="11">
        <v>860000</v>
      </c>
    </row>
    <row r="137" spans="1:12" ht="15.95" customHeight="1" x14ac:dyDescent="0.25">
      <c r="A137" s="49" t="s">
        <v>214</v>
      </c>
      <c r="B137" s="40"/>
      <c r="C137" s="40"/>
      <c r="D137" s="40"/>
      <c r="E137" s="40"/>
      <c r="F137" s="40"/>
      <c r="G137" s="40"/>
      <c r="H137" s="50"/>
      <c r="I137" s="12">
        <v>400000</v>
      </c>
      <c r="J137" s="13">
        <v>460000</v>
      </c>
      <c r="K137" s="21"/>
      <c r="L137" s="14">
        <v>860000</v>
      </c>
    </row>
    <row r="138" spans="1:12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2" x14ac:dyDescent="0.25">
      <c r="A139" s="6" t="s">
        <v>215</v>
      </c>
      <c r="B139" s="39" t="s">
        <v>216</v>
      </c>
      <c r="C139" s="39"/>
      <c r="D139" s="39"/>
      <c r="E139" s="39"/>
      <c r="F139" s="39"/>
      <c r="G139" s="39"/>
      <c r="H139" s="39"/>
      <c r="I139" s="39"/>
      <c r="J139" s="39"/>
      <c r="K139" s="40"/>
      <c r="L139" s="41"/>
    </row>
    <row r="140" spans="1:12" x14ac:dyDescent="0.25">
      <c r="B140" s="7" t="s">
        <v>217</v>
      </c>
      <c r="C140" s="51" t="s">
        <v>218</v>
      </c>
      <c r="D140" s="51"/>
      <c r="E140" s="51"/>
      <c r="F140" s="51"/>
      <c r="G140" s="51"/>
      <c r="H140" s="52"/>
      <c r="I140" s="9">
        <v>25000</v>
      </c>
      <c r="J140" s="10">
        <v>0</v>
      </c>
      <c r="K140" s="20"/>
      <c r="L140" s="11">
        <v>25000</v>
      </c>
    </row>
    <row r="141" spans="1:12" ht="15.95" customHeight="1" x14ac:dyDescent="0.25">
      <c r="A141" s="49" t="s">
        <v>219</v>
      </c>
      <c r="B141" s="40"/>
      <c r="C141" s="40"/>
      <c r="D141" s="40"/>
      <c r="E141" s="40"/>
      <c r="F141" s="40"/>
      <c r="G141" s="40"/>
      <c r="H141" s="50"/>
      <c r="I141" s="12">
        <v>25000</v>
      </c>
      <c r="J141" s="13">
        <v>0</v>
      </c>
      <c r="K141" s="21"/>
      <c r="L141" s="14">
        <v>25000</v>
      </c>
    </row>
    <row r="142" spans="1:12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1:12" x14ac:dyDescent="0.25">
      <c r="A143" s="6" t="s">
        <v>220</v>
      </c>
      <c r="B143" s="39" t="s">
        <v>221</v>
      </c>
      <c r="C143" s="39"/>
      <c r="D143" s="39"/>
      <c r="E143" s="39"/>
      <c r="F143" s="39"/>
      <c r="G143" s="39"/>
      <c r="H143" s="39"/>
      <c r="I143" s="39"/>
      <c r="J143" s="39"/>
      <c r="K143" s="40"/>
      <c r="L143" s="41"/>
    </row>
    <row r="144" spans="1:12" x14ac:dyDescent="0.25">
      <c r="B144" s="8" t="s">
        <v>222</v>
      </c>
      <c r="C144" s="37" t="s">
        <v>223</v>
      </c>
      <c r="D144" s="37"/>
      <c r="E144" s="37"/>
      <c r="F144" s="37"/>
      <c r="G144" s="37"/>
      <c r="H144" s="38"/>
      <c r="I144" s="9">
        <v>460000</v>
      </c>
      <c r="J144" s="10">
        <v>0</v>
      </c>
      <c r="K144" s="20"/>
      <c r="L144" s="11">
        <v>460000</v>
      </c>
    </row>
    <row r="145" spans="1:12" x14ac:dyDescent="0.25">
      <c r="B145" s="7" t="s">
        <v>224</v>
      </c>
      <c r="C145" s="51" t="s">
        <v>225</v>
      </c>
      <c r="D145" s="51"/>
      <c r="E145" s="51"/>
      <c r="F145" s="51"/>
      <c r="G145" s="51"/>
      <c r="H145" s="52"/>
      <c r="I145" s="9">
        <v>60000</v>
      </c>
      <c r="J145" s="10">
        <v>0</v>
      </c>
      <c r="K145" s="20"/>
      <c r="L145" s="11">
        <v>60000</v>
      </c>
    </row>
    <row r="146" spans="1:12" ht="15.95" customHeight="1" x14ac:dyDescent="0.25">
      <c r="A146" s="49" t="s">
        <v>226</v>
      </c>
      <c r="B146" s="40"/>
      <c r="C146" s="40"/>
      <c r="D146" s="40"/>
      <c r="E146" s="40"/>
      <c r="F146" s="40"/>
      <c r="G146" s="40"/>
      <c r="H146" s="50"/>
      <c r="I146" s="12">
        <v>520000</v>
      </c>
      <c r="J146" s="13">
        <v>0</v>
      </c>
      <c r="K146" s="21"/>
      <c r="L146" s="14">
        <v>520000</v>
      </c>
    </row>
    <row r="147" spans="1:12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</row>
    <row r="148" spans="1:12" x14ac:dyDescent="0.25">
      <c r="A148" s="6" t="s">
        <v>227</v>
      </c>
      <c r="B148" s="39" t="s">
        <v>228</v>
      </c>
      <c r="C148" s="39"/>
      <c r="D148" s="39"/>
      <c r="E148" s="39"/>
      <c r="F148" s="39"/>
      <c r="G148" s="39"/>
      <c r="H148" s="39"/>
      <c r="I148" s="39"/>
      <c r="J148" s="39"/>
      <c r="K148" s="40"/>
      <c r="L148" s="41"/>
    </row>
    <row r="149" spans="1:12" x14ac:dyDescent="0.25">
      <c r="B149" s="8" t="s">
        <v>229</v>
      </c>
      <c r="C149" s="37" t="s">
        <v>230</v>
      </c>
      <c r="D149" s="37"/>
      <c r="E149" s="37"/>
      <c r="F149" s="37"/>
      <c r="G149" s="37"/>
      <c r="H149" s="38"/>
      <c r="I149" s="9">
        <v>10000</v>
      </c>
      <c r="J149" s="10">
        <v>0</v>
      </c>
      <c r="K149" s="20"/>
      <c r="L149" s="11">
        <v>10000</v>
      </c>
    </row>
    <row r="150" spans="1:12" x14ac:dyDescent="0.25">
      <c r="B150" s="8" t="s">
        <v>231</v>
      </c>
      <c r="C150" s="37" t="s">
        <v>232</v>
      </c>
      <c r="D150" s="37"/>
      <c r="E150" s="37"/>
      <c r="F150" s="37"/>
      <c r="G150" s="37"/>
      <c r="H150" s="38"/>
      <c r="I150" s="9">
        <v>10000</v>
      </c>
      <c r="J150" s="10">
        <v>0</v>
      </c>
      <c r="K150" s="20"/>
      <c r="L150" s="11">
        <v>10000</v>
      </c>
    </row>
    <row r="151" spans="1:12" x14ac:dyDescent="0.25">
      <c r="B151" s="7" t="s">
        <v>233</v>
      </c>
      <c r="C151" s="51" t="s">
        <v>234</v>
      </c>
      <c r="D151" s="51"/>
      <c r="E151" s="51"/>
      <c r="F151" s="51"/>
      <c r="G151" s="51"/>
      <c r="H151" s="52"/>
      <c r="I151" s="9">
        <v>300000</v>
      </c>
      <c r="J151" s="10">
        <v>0</v>
      </c>
      <c r="K151" s="20"/>
      <c r="L151" s="11">
        <v>300000</v>
      </c>
    </row>
    <row r="152" spans="1:12" ht="15.95" customHeight="1" x14ac:dyDescent="0.25">
      <c r="A152" s="49" t="s">
        <v>235</v>
      </c>
      <c r="B152" s="40"/>
      <c r="C152" s="40"/>
      <c r="D152" s="40"/>
      <c r="E152" s="40"/>
      <c r="F152" s="40"/>
      <c r="G152" s="40"/>
      <c r="H152" s="50"/>
      <c r="I152" s="12">
        <v>320000</v>
      </c>
      <c r="J152" s="13">
        <v>0</v>
      </c>
      <c r="K152" s="21"/>
      <c r="L152" s="14">
        <v>320000</v>
      </c>
    </row>
    <row r="153" spans="1:12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</row>
    <row r="154" spans="1:12" x14ac:dyDescent="0.25">
      <c r="A154" s="6" t="s">
        <v>236</v>
      </c>
      <c r="B154" s="39" t="s">
        <v>237</v>
      </c>
      <c r="C154" s="39"/>
      <c r="D154" s="39"/>
      <c r="E154" s="39"/>
      <c r="F154" s="39"/>
      <c r="G154" s="39"/>
      <c r="H154" s="39"/>
      <c r="I154" s="39"/>
      <c r="J154" s="39"/>
      <c r="K154" s="40"/>
      <c r="L154" s="41"/>
    </row>
    <row r="155" spans="1:12" x14ac:dyDescent="0.25">
      <c r="B155" s="8" t="s">
        <v>238</v>
      </c>
      <c r="C155" s="37" t="s">
        <v>239</v>
      </c>
      <c r="D155" s="37"/>
      <c r="E155" s="37"/>
      <c r="F155" s="37"/>
      <c r="G155" s="37"/>
      <c r="H155" s="38"/>
      <c r="I155" s="9">
        <v>25000</v>
      </c>
      <c r="J155" s="10">
        <v>0</v>
      </c>
      <c r="K155" s="20"/>
      <c r="L155" s="11">
        <v>25000</v>
      </c>
    </row>
    <row r="156" spans="1:12" x14ac:dyDescent="0.25">
      <c r="B156" s="8" t="s">
        <v>240</v>
      </c>
      <c r="C156" s="37" t="s">
        <v>237</v>
      </c>
      <c r="D156" s="37"/>
      <c r="E156" s="37"/>
      <c r="F156" s="37"/>
      <c r="G156" s="37"/>
      <c r="H156" s="38"/>
      <c r="I156" s="9">
        <v>105000</v>
      </c>
      <c r="J156" s="10">
        <v>0</v>
      </c>
      <c r="K156" s="20"/>
      <c r="L156" s="11">
        <v>105000</v>
      </c>
    </row>
    <row r="157" spans="1:12" x14ac:dyDescent="0.25">
      <c r="B157" s="7" t="s">
        <v>241</v>
      </c>
      <c r="C157" s="51" t="s">
        <v>242</v>
      </c>
      <c r="D157" s="51"/>
      <c r="E157" s="51"/>
      <c r="F157" s="51"/>
      <c r="G157" s="51"/>
      <c r="H157" s="52"/>
      <c r="I157" s="9">
        <v>300000</v>
      </c>
      <c r="J157" s="10">
        <v>0</v>
      </c>
      <c r="K157" s="20"/>
      <c r="L157" s="11">
        <v>300000</v>
      </c>
    </row>
    <row r="158" spans="1:12" ht="15.95" customHeight="1" x14ac:dyDescent="0.25">
      <c r="A158" s="49" t="s">
        <v>243</v>
      </c>
      <c r="B158" s="40"/>
      <c r="C158" s="40"/>
      <c r="D158" s="40"/>
      <c r="E158" s="40"/>
      <c r="F158" s="40"/>
      <c r="G158" s="40"/>
      <c r="H158" s="50"/>
      <c r="I158" s="12">
        <v>430000</v>
      </c>
      <c r="J158" s="13">
        <v>0</v>
      </c>
      <c r="K158" s="21"/>
      <c r="L158" s="14">
        <v>430000</v>
      </c>
    </row>
    <row r="159" spans="1:12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</row>
    <row r="160" spans="1:12" x14ac:dyDescent="0.25">
      <c r="A160" s="6" t="s">
        <v>244</v>
      </c>
      <c r="B160" s="39" t="s">
        <v>245</v>
      </c>
      <c r="C160" s="39"/>
      <c r="D160" s="39"/>
      <c r="E160" s="39"/>
      <c r="F160" s="39"/>
      <c r="G160" s="39"/>
      <c r="H160" s="39"/>
      <c r="I160" s="39"/>
      <c r="J160" s="39"/>
      <c r="K160" s="40"/>
      <c r="L160" s="41"/>
    </row>
    <row r="161" spans="1:12" x14ac:dyDescent="0.25">
      <c r="B161" s="8" t="s">
        <v>246</v>
      </c>
      <c r="C161" s="37" t="s">
        <v>247</v>
      </c>
      <c r="D161" s="37"/>
      <c r="E161" s="37"/>
      <c r="F161" s="37"/>
      <c r="G161" s="37"/>
      <c r="H161" s="38"/>
      <c r="I161" s="9">
        <v>1316000</v>
      </c>
      <c r="J161" s="10">
        <v>0</v>
      </c>
      <c r="K161" s="20"/>
      <c r="L161" s="11">
        <v>1316000</v>
      </c>
    </row>
    <row r="162" spans="1:12" x14ac:dyDescent="0.25">
      <c r="B162" s="8" t="s">
        <v>248</v>
      </c>
      <c r="C162" s="37" t="s">
        <v>249</v>
      </c>
      <c r="D162" s="37"/>
      <c r="E162" s="37"/>
      <c r="F162" s="37"/>
      <c r="G162" s="37"/>
      <c r="H162" s="38"/>
      <c r="I162" s="9">
        <v>881000</v>
      </c>
      <c r="J162" s="10">
        <v>0</v>
      </c>
      <c r="K162" s="20"/>
      <c r="L162" s="11">
        <v>881000</v>
      </c>
    </row>
    <row r="163" spans="1:12" x14ac:dyDescent="0.25">
      <c r="B163" s="8" t="s">
        <v>250</v>
      </c>
      <c r="C163" s="37" t="s">
        <v>251</v>
      </c>
      <c r="D163" s="37"/>
      <c r="E163" s="37"/>
      <c r="F163" s="37"/>
      <c r="G163" s="37"/>
      <c r="H163" s="38"/>
      <c r="I163" s="9">
        <v>0</v>
      </c>
      <c r="J163" s="10">
        <v>308000</v>
      </c>
      <c r="K163" s="20">
        <v>-308000</v>
      </c>
      <c r="L163" s="11">
        <v>0</v>
      </c>
    </row>
    <row r="164" spans="1:12" x14ac:dyDescent="0.25">
      <c r="B164" s="7" t="s">
        <v>252</v>
      </c>
      <c r="C164" s="51" t="s">
        <v>253</v>
      </c>
      <c r="D164" s="51"/>
      <c r="E164" s="51"/>
      <c r="F164" s="51"/>
      <c r="G164" s="51"/>
      <c r="H164" s="52"/>
      <c r="I164" s="9">
        <v>0</v>
      </c>
      <c r="J164" s="10">
        <v>0</v>
      </c>
      <c r="K164" s="20">
        <v>450000</v>
      </c>
      <c r="L164" s="11">
        <v>450000</v>
      </c>
    </row>
    <row r="165" spans="1:12" ht="15.95" customHeight="1" x14ac:dyDescent="0.25">
      <c r="A165" s="49" t="s">
        <v>254</v>
      </c>
      <c r="B165" s="40"/>
      <c r="C165" s="40"/>
      <c r="D165" s="40"/>
      <c r="E165" s="40"/>
      <c r="F165" s="40"/>
      <c r="G165" s="40"/>
      <c r="H165" s="50"/>
      <c r="I165" s="12">
        <v>2197000</v>
      </c>
      <c r="J165" s="30">
        <f>SUM(J161:J164)</f>
        <v>308000</v>
      </c>
      <c r="K165" s="21">
        <f>SUM(K161:K164)</f>
        <v>142000</v>
      </c>
      <c r="L165" s="14">
        <v>2647000</v>
      </c>
    </row>
    <row r="166" spans="1:12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</row>
    <row r="167" spans="1:12" x14ac:dyDescent="0.25">
      <c r="A167" s="6" t="s">
        <v>255</v>
      </c>
      <c r="B167" s="39" t="s">
        <v>256</v>
      </c>
      <c r="C167" s="39"/>
      <c r="D167" s="39"/>
      <c r="E167" s="39"/>
      <c r="F167" s="39"/>
      <c r="G167" s="39"/>
      <c r="H167" s="39"/>
      <c r="I167" s="39"/>
      <c r="J167" s="39"/>
      <c r="K167" s="40"/>
      <c r="L167" s="41"/>
    </row>
    <row r="168" spans="1:12" x14ac:dyDescent="0.25">
      <c r="B168" s="8" t="s">
        <v>257</v>
      </c>
      <c r="C168" s="37" t="s">
        <v>258</v>
      </c>
      <c r="D168" s="37"/>
      <c r="E168" s="37"/>
      <c r="F168" s="37"/>
      <c r="G168" s="37"/>
      <c r="H168" s="38"/>
      <c r="I168" s="9">
        <v>2999000</v>
      </c>
      <c r="J168" s="10">
        <v>0</v>
      </c>
      <c r="K168" s="20"/>
      <c r="L168" s="11">
        <v>2999000</v>
      </c>
    </row>
    <row r="169" spans="1:12" x14ac:dyDescent="0.25">
      <c r="B169" s="8" t="s">
        <v>259</v>
      </c>
      <c r="C169" s="37" t="s">
        <v>260</v>
      </c>
      <c r="D169" s="37"/>
      <c r="E169" s="37"/>
      <c r="F169" s="37"/>
      <c r="G169" s="37"/>
      <c r="H169" s="38"/>
      <c r="I169" s="9">
        <v>3565000</v>
      </c>
      <c r="J169" s="10">
        <v>168500</v>
      </c>
      <c r="K169" s="20"/>
      <c r="L169" s="11">
        <v>3733500</v>
      </c>
    </row>
    <row r="170" spans="1:12" x14ac:dyDescent="0.25">
      <c r="B170" s="8" t="s">
        <v>261</v>
      </c>
      <c r="C170" s="37" t="s">
        <v>262</v>
      </c>
      <c r="D170" s="37"/>
      <c r="E170" s="37"/>
      <c r="F170" s="37"/>
      <c r="G170" s="37"/>
      <c r="H170" s="38"/>
      <c r="I170" s="9">
        <v>12000</v>
      </c>
      <c r="J170" s="10">
        <v>0</v>
      </c>
      <c r="K170" s="20"/>
      <c r="L170" s="11">
        <v>12000</v>
      </c>
    </row>
    <row r="171" spans="1:12" x14ac:dyDescent="0.25">
      <c r="B171" s="8" t="s">
        <v>263</v>
      </c>
      <c r="C171" s="37" t="s">
        <v>264</v>
      </c>
      <c r="D171" s="37"/>
      <c r="E171" s="37"/>
      <c r="F171" s="37"/>
      <c r="G171" s="37"/>
      <c r="H171" s="38"/>
      <c r="I171" s="9">
        <v>4000</v>
      </c>
      <c r="J171" s="10">
        <v>0</v>
      </c>
      <c r="K171" s="20"/>
      <c r="L171" s="11">
        <v>4000</v>
      </c>
    </row>
    <row r="172" spans="1:12" x14ac:dyDescent="0.25">
      <c r="B172" s="8" t="s">
        <v>265</v>
      </c>
      <c r="C172" s="37" t="s">
        <v>266</v>
      </c>
      <c r="D172" s="37"/>
      <c r="E172" s="37"/>
      <c r="F172" s="37"/>
      <c r="G172" s="37"/>
      <c r="H172" s="38"/>
      <c r="I172" s="9">
        <v>0</v>
      </c>
      <c r="J172" s="10">
        <v>500000</v>
      </c>
      <c r="K172" s="20"/>
      <c r="L172" s="11">
        <v>500000</v>
      </c>
    </row>
    <row r="173" spans="1:12" x14ac:dyDescent="0.25">
      <c r="B173" s="8" t="s">
        <v>267</v>
      </c>
      <c r="C173" s="37" t="s">
        <v>268</v>
      </c>
      <c r="D173" s="37"/>
      <c r="E173" s="37"/>
      <c r="F173" s="37"/>
      <c r="G173" s="37"/>
      <c r="H173" s="38"/>
      <c r="I173" s="9">
        <v>0</v>
      </c>
      <c r="J173" s="10">
        <v>0</v>
      </c>
      <c r="K173" s="20">
        <v>36000</v>
      </c>
      <c r="L173" s="11">
        <v>36000</v>
      </c>
    </row>
    <row r="174" spans="1:12" x14ac:dyDescent="0.25">
      <c r="B174" s="7" t="s">
        <v>269</v>
      </c>
      <c r="C174" s="51" t="s">
        <v>270</v>
      </c>
      <c r="D174" s="51"/>
      <c r="E174" s="51"/>
      <c r="F174" s="51"/>
      <c r="G174" s="51"/>
      <c r="H174" s="52"/>
      <c r="I174" s="9">
        <v>0</v>
      </c>
      <c r="J174" s="10">
        <v>0</v>
      </c>
      <c r="K174" s="20">
        <v>42000</v>
      </c>
      <c r="L174" s="11">
        <v>42000</v>
      </c>
    </row>
    <row r="175" spans="1:12" ht="15.95" customHeight="1" x14ac:dyDescent="0.25">
      <c r="A175" s="49" t="s">
        <v>271</v>
      </c>
      <c r="B175" s="40"/>
      <c r="C175" s="40"/>
      <c r="D175" s="40"/>
      <c r="E175" s="40"/>
      <c r="F175" s="40"/>
      <c r="G175" s="40"/>
      <c r="H175" s="50"/>
      <c r="I175" s="12">
        <v>6580000</v>
      </c>
      <c r="J175" s="13">
        <f>SUM(J168:J174)</f>
        <v>668500</v>
      </c>
      <c r="K175" s="21">
        <f>SUM(K168:K174)</f>
        <v>78000</v>
      </c>
      <c r="L175" s="14">
        <v>7326500</v>
      </c>
    </row>
    <row r="176" spans="1:12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</row>
    <row r="177" spans="1:12" x14ac:dyDescent="0.25">
      <c r="A177" s="6" t="s">
        <v>272</v>
      </c>
      <c r="B177" s="39" t="s">
        <v>273</v>
      </c>
      <c r="C177" s="39"/>
      <c r="D177" s="39"/>
      <c r="E177" s="39"/>
      <c r="F177" s="39"/>
      <c r="G177" s="39"/>
      <c r="H177" s="39"/>
      <c r="I177" s="39"/>
      <c r="J177" s="39"/>
      <c r="K177" s="40"/>
      <c r="L177" s="41"/>
    </row>
    <row r="178" spans="1:12" x14ac:dyDescent="0.25">
      <c r="B178" s="7" t="s">
        <v>274</v>
      </c>
      <c r="C178" s="51" t="s">
        <v>275</v>
      </c>
      <c r="D178" s="51"/>
      <c r="E178" s="51"/>
      <c r="F178" s="51"/>
      <c r="G178" s="51"/>
      <c r="H178" s="52"/>
      <c r="I178" s="9">
        <v>435000</v>
      </c>
      <c r="J178" s="10">
        <v>0</v>
      </c>
      <c r="K178" s="20"/>
      <c r="L178" s="11">
        <v>435000</v>
      </c>
    </row>
    <row r="179" spans="1:12" ht="15.95" customHeight="1" x14ac:dyDescent="0.25">
      <c r="A179" s="49" t="s">
        <v>276</v>
      </c>
      <c r="B179" s="40"/>
      <c r="C179" s="40"/>
      <c r="D179" s="40"/>
      <c r="E179" s="40"/>
      <c r="F179" s="40"/>
      <c r="G179" s="40"/>
      <c r="H179" s="50"/>
      <c r="I179" s="12">
        <v>435000</v>
      </c>
      <c r="J179" s="13">
        <v>0</v>
      </c>
      <c r="K179" s="21"/>
      <c r="L179" s="14">
        <v>435000</v>
      </c>
    </row>
    <row r="180" spans="1:12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</row>
    <row r="181" spans="1:12" x14ac:dyDescent="0.25">
      <c r="A181" s="6" t="s">
        <v>277</v>
      </c>
      <c r="B181" s="39" t="s">
        <v>278</v>
      </c>
      <c r="C181" s="39"/>
      <c r="D181" s="39"/>
      <c r="E181" s="39"/>
      <c r="F181" s="39"/>
      <c r="G181" s="39"/>
      <c r="H181" s="39"/>
      <c r="I181" s="39"/>
      <c r="J181" s="39"/>
      <c r="K181" s="40"/>
      <c r="L181" s="41"/>
    </row>
    <row r="182" spans="1:12" x14ac:dyDescent="0.25">
      <c r="B182" s="8" t="s">
        <v>279</v>
      </c>
      <c r="C182" s="37" t="s">
        <v>280</v>
      </c>
      <c r="D182" s="37"/>
      <c r="E182" s="37"/>
      <c r="F182" s="37"/>
      <c r="G182" s="37"/>
      <c r="H182" s="38"/>
      <c r="I182" s="9">
        <v>1588000</v>
      </c>
      <c r="J182" s="10">
        <v>0</v>
      </c>
      <c r="K182" s="20"/>
      <c r="L182" s="11">
        <v>1588000</v>
      </c>
    </row>
    <row r="183" spans="1:12" x14ac:dyDescent="0.25">
      <c r="B183" s="7" t="s">
        <v>281</v>
      </c>
      <c r="C183" s="51" t="s">
        <v>282</v>
      </c>
      <c r="D183" s="51"/>
      <c r="E183" s="51"/>
      <c r="F183" s="51"/>
      <c r="G183" s="51"/>
      <c r="H183" s="52"/>
      <c r="I183" s="9">
        <v>559000</v>
      </c>
      <c r="J183" s="10">
        <v>12500</v>
      </c>
      <c r="K183" s="20"/>
      <c r="L183" s="11">
        <v>571500</v>
      </c>
    </row>
    <row r="184" spans="1:12" ht="15.95" customHeight="1" x14ac:dyDescent="0.25">
      <c r="A184" s="49" t="s">
        <v>283</v>
      </c>
      <c r="B184" s="40"/>
      <c r="C184" s="40"/>
      <c r="D184" s="40"/>
      <c r="E184" s="40"/>
      <c r="F184" s="40"/>
      <c r="G184" s="40"/>
      <c r="H184" s="50"/>
      <c r="I184" s="12">
        <v>2147000</v>
      </c>
      <c r="J184" s="13">
        <v>12500</v>
      </c>
      <c r="K184" s="21"/>
      <c r="L184" s="14">
        <v>2159500</v>
      </c>
    </row>
    <row r="185" spans="1:12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</row>
    <row r="186" spans="1:12" x14ac:dyDescent="0.25">
      <c r="A186" s="6" t="s">
        <v>284</v>
      </c>
      <c r="B186" s="39" t="s">
        <v>285</v>
      </c>
      <c r="C186" s="39"/>
      <c r="D186" s="39"/>
      <c r="E186" s="39"/>
      <c r="F186" s="39"/>
      <c r="G186" s="39"/>
      <c r="H186" s="39"/>
      <c r="I186" s="39"/>
      <c r="J186" s="39"/>
      <c r="K186" s="40"/>
      <c r="L186" s="41"/>
    </row>
    <row r="187" spans="1:12" x14ac:dyDescent="0.25">
      <c r="B187" s="7" t="s">
        <v>286</v>
      </c>
      <c r="C187" s="51" t="s">
        <v>287</v>
      </c>
      <c r="D187" s="51"/>
      <c r="E187" s="51"/>
      <c r="F187" s="51"/>
      <c r="G187" s="51"/>
      <c r="H187" s="52"/>
      <c r="I187" s="9">
        <v>350000</v>
      </c>
      <c r="J187" s="10">
        <v>3000</v>
      </c>
      <c r="K187" s="20">
        <v>70000</v>
      </c>
      <c r="L187" s="11">
        <v>423000</v>
      </c>
    </row>
    <row r="188" spans="1:12" ht="15.95" customHeight="1" x14ac:dyDescent="0.25">
      <c r="A188" s="49" t="s">
        <v>288</v>
      </c>
      <c r="B188" s="40"/>
      <c r="C188" s="40"/>
      <c r="D188" s="40"/>
      <c r="E188" s="40"/>
      <c r="F188" s="40"/>
      <c r="G188" s="40"/>
      <c r="H188" s="50"/>
      <c r="I188" s="12">
        <v>350000</v>
      </c>
      <c r="J188" s="13">
        <f>SUM(J187)</f>
        <v>3000</v>
      </c>
      <c r="K188" s="21">
        <f>SUM(K187)</f>
        <v>70000</v>
      </c>
      <c r="L188" s="14">
        <v>423000</v>
      </c>
    </row>
    <row r="189" spans="1:12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</row>
    <row r="190" spans="1:12" x14ac:dyDescent="0.25">
      <c r="A190" s="6" t="s">
        <v>289</v>
      </c>
      <c r="B190" s="39" t="s">
        <v>290</v>
      </c>
      <c r="C190" s="39"/>
      <c r="D190" s="39"/>
      <c r="E190" s="39"/>
      <c r="F190" s="39"/>
      <c r="G190" s="39"/>
      <c r="H190" s="39"/>
      <c r="I190" s="39"/>
      <c r="J190" s="39"/>
      <c r="K190" s="40"/>
      <c r="L190" s="41"/>
    </row>
    <row r="191" spans="1:12" x14ac:dyDescent="0.25">
      <c r="B191" s="8" t="s">
        <v>291</v>
      </c>
      <c r="C191" s="37" t="s">
        <v>292</v>
      </c>
      <c r="D191" s="37"/>
      <c r="E191" s="37"/>
      <c r="F191" s="37"/>
      <c r="G191" s="37"/>
      <c r="H191" s="38"/>
      <c r="I191" s="9">
        <v>1892000</v>
      </c>
      <c r="J191" s="10">
        <v>-367000</v>
      </c>
      <c r="K191" s="20"/>
      <c r="L191" s="11">
        <v>1525000</v>
      </c>
    </row>
    <row r="192" spans="1:12" x14ac:dyDescent="0.25">
      <c r="B192" s="8" t="s">
        <v>293</v>
      </c>
      <c r="C192" s="37" t="s">
        <v>294</v>
      </c>
      <c r="D192" s="37"/>
      <c r="E192" s="37"/>
      <c r="F192" s="37"/>
      <c r="G192" s="37"/>
      <c r="H192" s="38"/>
      <c r="I192" s="9">
        <v>950000</v>
      </c>
      <c r="J192" s="10">
        <v>15000</v>
      </c>
      <c r="K192" s="20"/>
      <c r="L192" s="11">
        <v>965000</v>
      </c>
    </row>
    <row r="193" spans="1:12" x14ac:dyDescent="0.25">
      <c r="B193" s="8" t="s">
        <v>295</v>
      </c>
      <c r="C193" s="37" t="s">
        <v>296</v>
      </c>
      <c r="D193" s="37"/>
      <c r="E193" s="37"/>
      <c r="F193" s="37"/>
      <c r="G193" s="37"/>
      <c r="H193" s="38"/>
      <c r="I193" s="9">
        <v>127500</v>
      </c>
      <c r="J193" s="10">
        <v>0</v>
      </c>
      <c r="K193" s="20"/>
      <c r="L193" s="11">
        <v>127500</v>
      </c>
    </row>
    <row r="194" spans="1:12" x14ac:dyDescent="0.25">
      <c r="B194" s="8" t="s">
        <v>297</v>
      </c>
      <c r="C194" s="37" t="s">
        <v>298</v>
      </c>
      <c r="D194" s="37"/>
      <c r="E194" s="37"/>
      <c r="F194" s="37"/>
      <c r="G194" s="37"/>
      <c r="H194" s="38"/>
      <c r="I194" s="9">
        <v>50000</v>
      </c>
      <c r="J194" s="10">
        <v>0</v>
      </c>
      <c r="K194" s="20"/>
      <c r="L194" s="11">
        <v>50000</v>
      </c>
    </row>
    <row r="195" spans="1:12" x14ac:dyDescent="0.25">
      <c r="B195" s="8" t="s">
        <v>299</v>
      </c>
      <c r="C195" s="37" t="s">
        <v>300</v>
      </c>
      <c r="D195" s="37"/>
      <c r="E195" s="37"/>
      <c r="F195" s="37"/>
      <c r="G195" s="37"/>
      <c r="H195" s="38"/>
      <c r="I195" s="9">
        <v>220000</v>
      </c>
      <c r="J195" s="10">
        <v>0</v>
      </c>
      <c r="K195" s="20"/>
      <c r="L195" s="11">
        <v>220000</v>
      </c>
    </row>
    <row r="196" spans="1:12" x14ac:dyDescent="0.25">
      <c r="B196" s="7" t="s">
        <v>301</v>
      </c>
      <c r="C196" s="51" t="s">
        <v>302</v>
      </c>
      <c r="D196" s="51"/>
      <c r="E196" s="51"/>
      <c r="F196" s="51"/>
      <c r="G196" s="51"/>
      <c r="H196" s="52"/>
      <c r="I196" s="9">
        <v>19000</v>
      </c>
      <c r="J196" s="10">
        <v>0</v>
      </c>
      <c r="K196" s="20"/>
      <c r="L196" s="11">
        <v>19000</v>
      </c>
    </row>
    <row r="197" spans="1:12" ht="15.95" customHeight="1" x14ac:dyDescent="0.25">
      <c r="A197" s="49" t="s">
        <v>303</v>
      </c>
      <c r="B197" s="40"/>
      <c r="C197" s="40"/>
      <c r="D197" s="40"/>
      <c r="E197" s="40"/>
      <c r="F197" s="40"/>
      <c r="G197" s="40"/>
      <c r="H197" s="50"/>
      <c r="I197" s="12">
        <v>3258500</v>
      </c>
      <c r="J197" s="13">
        <v>-352000</v>
      </c>
      <c r="K197" s="21"/>
      <c r="L197" s="14">
        <v>2906500</v>
      </c>
    </row>
    <row r="198" spans="1:12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</row>
    <row r="199" spans="1:12" x14ac:dyDescent="0.25">
      <c r="A199" s="6" t="s">
        <v>304</v>
      </c>
      <c r="B199" s="39" t="s">
        <v>305</v>
      </c>
      <c r="C199" s="39"/>
      <c r="D199" s="39"/>
      <c r="E199" s="39"/>
      <c r="F199" s="39"/>
      <c r="G199" s="39"/>
      <c r="H199" s="39"/>
      <c r="I199" s="39"/>
      <c r="J199" s="39"/>
      <c r="K199" s="40"/>
      <c r="L199" s="41"/>
    </row>
    <row r="200" spans="1:12" x14ac:dyDescent="0.25">
      <c r="B200" s="8" t="s">
        <v>306</v>
      </c>
      <c r="C200" s="37" t="s">
        <v>307</v>
      </c>
      <c r="D200" s="37"/>
      <c r="E200" s="37"/>
      <c r="F200" s="37"/>
      <c r="G200" s="37"/>
      <c r="H200" s="38"/>
      <c r="I200" s="9">
        <v>150000</v>
      </c>
      <c r="J200" s="10">
        <v>0</v>
      </c>
      <c r="K200" s="20"/>
      <c r="L200" s="11">
        <v>150000</v>
      </c>
    </row>
    <row r="201" spans="1:12" x14ac:dyDescent="0.25">
      <c r="B201" s="8" t="s">
        <v>308</v>
      </c>
      <c r="C201" s="37" t="s">
        <v>309</v>
      </c>
      <c r="D201" s="37"/>
      <c r="E201" s="37"/>
      <c r="F201" s="37"/>
      <c r="G201" s="37"/>
      <c r="H201" s="38"/>
      <c r="I201" s="9">
        <v>300000</v>
      </c>
      <c r="J201" s="10">
        <v>0</v>
      </c>
      <c r="K201" s="20">
        <v>-122000</v>
      </c>
      <c r="L201" s="11">
        <v>178000</v>
      </c>
    </row>
    <row r="202" spans="1:12" x14ac:dyDescent="0.25">
      <c r="B202" s="8" t="s">
        <v>310</v>
      </c>
      <c r="C202" s="37" t="s">
        <v>311</v>
      </c>
      <c r="D202" s="37"/>
      <c r="E202" s="37"/>
      <c r="F202" s="37"/>
      <c r="G202" s="37"/>
      <c r="H202" s="38"/>
      <c r="I202" s="9">
        <v>0</v>
      </c>
      <c r="J202" s="10">
        <v>2035000</v>
      </c>
      <c r="K202" s="20">
        <v>-837000</v>
      </c>
      <c r="L202" s="11">
        <v>1198000</v>
      </c>
    </row>
    <row r="203" spans="1:12" x14ac:dyDescent="0.25">
      <c r="B203" s="8" t="s">
        <v>312</v>
      </c>
      <c r="C203" s="37" t="s">
        <v>313</v>
      </c>
      <c r="D203" s="37"/>
      <c r="E203" s="37"/>
      <c r="F203" s="37"/>
      <c r="G203" s="37"/>
      <c r="H203" s="38"/>
      <c r="I203" s="9">
        <v>300000</v>
      </c>
      <c r="J203" s="10">
        <v>0</v>
      </c>
      <c r="K203" s="20"/>
      <c r="L203" s="11">
        <v>300000</v>
      </c>
    </row>
    <row r="204" spans="1:12" x14ac:dyDescent="0.25">
      <c r="B204" s="7" t="s">
        <v>314</v>
      </c>
      <c r="C204" s="51" t="s">
        <v>315</v>
      </c>
      <c r="D204" s="51"/>
      <c r="E204" s="51"/>
      <c r="F204" s="51"/>
      <c r="G204" s="51"/>
      <c r="H204" s="52"/>
      <c r="I204" s="9">
        <v>0</v>
      </c>
      <c r="J204" s="10">
        <v>0</v>
      </c>
      <c r="K204" s="20">
        <v>126000</v>
      </c>
      <c r="L204" s="11">
        <v>126000</v>
      </c>
    </row>
    <row r="205" spans="1:12" ht="15.95" customHeight="1" x14ac:dyDescent="0.25">
      <c r="A205" s="49" t="s">
        <v>316</v>
      </c>
      <c r="B205" s="40"/>
      <c r="C205" s="40"/>
      <c r="D205" s="40"/>
      <c r="E205" s="40"/>
      <c r="F205" s="40"/>
      <c r="G205" s="40"/>
      <c r="H205" s="50"/>
      <c r="I205" s="12">
        <v>750000</v>
      </c>
      <c r="J205" s="30">
        <f>SUM(J200:J204)</f>
        <v>2035000</v>
      </c>
      <c r="K205" s="21">
        <f>SUM(K200:K204)</f>
        <v>-833000</v>
      </c>
      <c r="L205" s="14">
        <v>1952000</v>
      </c>
    </row>
    <row r="206" spans="1:12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</row>
    <row r="207" spans="1:12" x14ac:dyDescent="0.25">
      <c r="A207" s="6" t="s">
        <v>317</v>
      </c>
      <c r="B207" s="39" t="s">
        <v>318</v>
      </c>
      <c r="C207" s="39"/>
      <c r="D207" s="39"/>
      <c r="E207" s="39"/>
      <c r="F207" s="39"/>
      <c r="G207" s="39"/>
      <c r="H207" s="39"/>
      <c r="I207" s="39"/>
      <c r="J207" s="39"/>
      <c r="K207" s="40"/>
      <c r="L207" s="41"/>
    </row>
    <row r="208" spans="1:12" x14ac:dyDescent="0.25">
      <c r="B208" s="7" t="s">
        <v>319</v>
      </c>
      <c r="C208" s="51" t="s">
        <v>320</v>
      </c>
      <c r="D208" s="51"/>
      <c r="E208" s="51"/>
      <c r="F208" s="51"/>
      <c r="G208" s="51"/>
      <c r="H208" s="52"/>
      <c r="I208" s="9">
        <v>1250000</v>
      </c>
      <c r="J208" s="10">
        <v>8000</v>
      </c>
      <c r="K208" s="20">
        <v>0</v>
      </c>
      <c r="L208" s="11">
        <v>1258000</v>
      </c>
    </row>
    <row r="209" spans="1:12" ht="15.95" customHeight="1" x14ac:dyDescent="0.25">
      <c r="A209" s="49" t="s">
        <v>321</v>
      </c>
      <c r="B209" s="40"/>
      <c r="C209" s="40"/>
      <c r="D209" s="40"/>
      <c r="E209" s="40"/>
      <c r="F209" s="40"/>
      <c r="G209" s="40"/>
      <c r="H209" s="50"/>
      <c r="I209" s="12">
        <v>1250000</v>
      </c>
      <c r="J209" s="30">
        <f>SUM(J208)</f>
        <v>8000</v>
      </c>
      <c r="K209" s="21">
        <f>SUM(K208)</f>
        <v>0</v>
      </c>
      <c r="L209" s="14">
        <v>1258000</v>
      </c>
    </row>
    <row r="210" spans="1:12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</row>
    <row r="211" spans="1:12" x14ac:dyDescent="0.25">
      <c r="A211" s="6" t="s">
        <v>322</v>
      </c>
      <c r="B211" s="39" t="s">
        <v>323</v>
      </c>
      <c r="C211" s="39"/>
      <c r="D211" s="39"/>
      <c r="E211" s="39"/>
      <c r="F211" s="39"/>
      <c r="G211" s="39"/>
      <c r="H211" s="39"/>
      <c r="I211" s="39"/>
      <c r="J211" s="39"/>
      <c r="K211" s="40"/>
      <c r="L211" s="41"/>
    </row>
    <row r="212" spans="1:12" x14ac:dyDescent="0.25">
      <c r="B212" s="7" t="s">
        <v>324</v>
      </c>
      <c r="C212" s="51" t="s">
        <v>325</v>
      </c>
      <c r="D212" s="51"/>
      <c r="E212" s="51"/>
      <c r="F212" s="51"/>
      <c r="G212" s="51"/>
      <c r="H212" s="52"/>
      <c r="I212" s="9">
        <v>0</v>
      </c>
      <c r="J212" s="10">
        <v>120000</v>
      </c>
      <c r="K212" s="20"/>
      <c r="L212" s="11">
        <v>120000</v>
      </c>
    </row>
    <row r="213" spans="1:12" ht="15.95" customHeight="1" x14ac:dyDescent="0.25">
      <c r="A213" s="49" t="s">
        <v>326</v>
      </c>
      <c r="B213" s="40"/>
      <c r="C213" s="40"/>
      <c r="D213" s="40"/>
      <c r="E213" s="40"/>
      <c r="F213" s="40"/>
      <c r="G213" s="40"/>
      <c r="H213" s="50"/>
      <c r="I213" s="12">
        <v>0</v>
      </c>
      <c r="J213" s="13">
        <v>120000</v>
      </c>
      <c r="K213" s="21"/>
      <c r="L213" s="14">
        <v>120000</v>
      </c>
    </row>
    <row r="214" spans="1:12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</row>
    <row r="215" spans="1:12" x14ac:dyDescent="0.25">
      <c r="A215" s="6" t="s">
        <v>327</v>
      </c>
      <c r="B215" s="39" t="s">
        <v>328</v>
      </c>
      <c r="C215" s="39"/>
      <c r="D215" s="39"/>
      <c r="E215" s="39"/>
      <c r="F215" s="39"/>
      <c r="G215" s="39"/>
      <c r="H215" s="39"/>
      <c r="I215" s="39"/>
      <c r="J215" s="39"/>
      <c r="K215" s="40"/>
      <c r="L215" s="41"/>
    </row>
    <row r="216" spans="1:12" x14ac:dyDescent="0.25">
      <c r="B216" s="8" t="s">
        <v>329</v>
      </c>
      <c r="C216" s="37" t="s">
        <v>330</v>
      </c>
      <c r="D216" s="37"/>
      <c r="E216" s="37"/>
      <c r="F216" s="37"/>
      <c r="G216" s="37"/>
      <c r="H216" s="38"/>
      <c r="I216" s="9">
        <v>987000</v>
      </c>
      <c r="J216" s="10">
        <v>175000</v>
      </c>
      <c r="K216" s="20"/>
      <c r="L216" s="11">
        <v>1162000</v>
      </c>
    </row>
    <row r="217" spans="1:12" x14ac:dyDescent="0.25">
      <c r="B217" s="7" t="s">
        <v>331</v>
      </c>
      <c r="C217" s="51" t="s">
        <v>332</v>
      </c>
      <c r="D217" s="51"/>
      <c r="E217" s="51"/>
      <c r="F217" s="51"/>
      <c r="G217" s="51"/>
      <c r="H217" s="52"/>
      <c r="I217" s="9">
        <v>50000</v>
      </c>
      <c r="J217" s="10">
        <v>0</v>
      </c>
      <c r="K217" s="20"/>
      <c r="L217" s="11">
        <v>50000</v>
      </c>
    </row>
    <row r="218" spans="1:12" ht="15.95" customHeight="1" x14ac:dyDescent="0.25">
      <c r="A218" s="49" t="s">
        <v>333</v>
      </c>
      <c r="B218" s="40"/>
      <c r="C218" s="40"/>
      <c r="D218" s="40"/>
      <c r="E218" s="40"/>
      <c r="F218" s="40"/>
      <c r="G218" s="40"/>
      <c r="H218" s="50"/>
      <c r="I218" s="12">
        <v>1037000</v>
      </c>
      <c r="J218" s="13">
        <v>175000</v>
      </c>
      <c r="K218" s="21"/>
      <c r="L218" s="14">
        <v>1212000</v>
      </c>
    </row>
    <row r="219" spans="1:12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</row>
    <row r="220" spans="1:12" x14ac:dyDescent="0.25">
      <c r="A220" s="6" t="s">
        <v>334</v>
      </c>
      <c r="B220" s="39" t="s">
        <v>335</v>
      </c>
      <c r="C220" s="39"/>
      <c r="D220" s="39"/>
      <c r="E220" s="39"/>
      <c r="F220" s="39"/>
      <c r="G220" s="39"/>
      <c r="H220" s="39"/>
      <c r="I220" s="39"/>
      <c r="J220" s="39"/>
      <c r="K220" s="40"/>
      <c r="L220" s="41"/>
    </row>
    <row r="221" spans="1:12" x14ac:dyDescent="0.25">
      <c r="B221" s="7" t="s">
        <v>336</v>
      </c>
      <c r="C221" s="51" t="s">
        <v>335</v>
      </c>
      <c r="D221" s="51"/>
      <c r="E221" s="51"/>
      <c r="F221" s="51"/>
      <c r="G221" s="51"/>
      <c r="H221" s="52"/>
      <c r="I221" s="9">
        <v>330000</v>
      </c>
      <c r="J221" s="10">
        <v>0</v>
      </c>
      <c r="K221" s="20"/>
      <c r="L221" s="11">
        <v>330000</v>
      </c>
    </row>
    <row r="222" spans="1:12" ht="15.95" customHeight="1" x14ac:dyDescent="0.25">
      <c r="A222" s="49" t="s">
        <v>337</v>
      </c>
      <c r="B222" s="40"/>
      <c r="C222" s="40"/>
      <c r="D222" s="40"/>
      <c r="E222" s="40"/>
      <c r="F222" s="40"/>
      <c r="G222" s="40"/>
      <c r="H222" s="50"/>
      <c r="I222" s="12">
        <v>330000</v>
      </c>
      <c r="J222" s="13">
        <v>0</v>
      </c>
      <c r="K222" s="21"/>
      <c r="L222" s="14">
        <v>330000</v>
      </c>
    </row>
    <row r="223" spans="1:12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</row>
    <row r="224" spans="1:12" x14ac:dyDescent="0.25">
      <c r="A224" s="6" t="s">
        <v>338</v>
      </c>
      <c r="B224" s="39" t="s">
        <v>339</v>
      </c>
      <c r="C224" s="39"/>
      <c r="D224" s="39"/>
      <c r="E224" s="39"/>
      <c r="F224" s="39"/>
      <c r="G224" s="39"/>
      <c r="H224" s="39"/>
      <c r="I224" s="39"/>
      <c r="J224" s="39"/>
      <c r="K224" s="40"/>
      <c r="L224" s="41"/>
    </row>
    <row r="225" spans="1:12" x14ac:dyDescent="0.25">
      <c r="B225" s="7" t="s">
        <v>340</v>
      </c>
      <c r="C225" s="51" t="s">
        <v>339</v>
      </c>
      <c r="D225" s="51"/>
      <c r="E225" s="51"/>
      <c r="F225" s="51"/>
      <c r="G225" s="51"/>
      <c r="H225" s="52"/>
      <c r="I225" s="9">
        <v>215000</v>
      </c>
      <c r="J225" s="10">
        <v>0</v>
      </c>
      <c r="K225" s="20"/>
      <c r="L225" s="11">
        <v>215000</v>
      </c>
    </row>
    <row r="226" spans="1:12" ht="15.95" customHeight="1" x14ac:dyDescent="0.25">
      <c r="A226" s="49" t="s">
        <v>341</v>
      </c>
      <c r="B226" s="40"/>
      <c r="C226" s="40"/>
      <c r="D226" s="40"/>
      <c r="E226" s="40"/>
      <c r="F226" s="40"/>
      <c r="G226" s="40"/>
      <c r="H226" s="50"/>
      <c r="I226" s="12">
        <v>215000</v>
      </c>
      <c r="J226" s="13">
        <v>0</v>
      </c>
      <c r="K226" s="21"/>
      <c r="L226" s="14">
        <v>215000</v>
      </c>
    </row>
    <row r="227" spans="1:12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</row>
    <row r="228" spans="1:12" x14ac:dyDescent="0.25">
      <c r="A228" s="6" t="s">
        <v>342</v>
      </c>
      <c r="B228" s="39" t="s">
        <v>343</v>
      </c>
      <c r="C228" s="39"/>
      <c r="D228" s="39"/>
      <c r="E228" s="39"/>
      <c r="F228" s="39"/>
      <c r="G228" s="39"/>
      <c r="H228" s="39"/>
      <c r="I228" s="39"/>
      <c r="J228" s="39"/>
      <c r="K228" s="40"/>
      <c r="L228" s="41"/>
    </row>
    <row r="229" spans="1:12" x14ac:dyDescent="0.25">
      <c r="B229" s="7" t="s">
        <v>344</v>
      </c>
      <c r="C229" s="51" t="s">
        <v>345</v>
      </c>
      <c r="D229" s="51"/>
      <c r="E229" s="51"/>
      <c r="F229" s="51"/>
      <c r="G229" s="51"/>
      <c r="H229" s="52"/>
      <c r="I229" s="9">
        <v>526000</v>
      </c>
      <c r="J229" s="10">
        <v>0</v>
      </c>
      <c r="K229" s="20"/>
      <c r="L229" s="11">
        <v>526000</v>
      </c>
    </row>
    <row r="230" spans="1:12" ht="15.95" customHeight="1" x14ac:dyDescent="0.25">
      <c r="A230" s="49" t="s">
        <v>346</v>
      </c>
      <c r="B230" s="40"/>
      <c r="C230" s="40"/>
      <c r="D230" s="40"/>
      <c r="E230" s="40"/>
      <c r="F230" s="40"/>
      <c r="G230" s="40"/>
      <c r="H230" s="50"/>
      <c r="I230" s="12">
        <v>526000</v>
      </c>
      <c r="J230" s="13">
        <v>0</v>
      </c>
      <c r="K230" s="21"/>
      <c r="L230" s="14">
        <v>526000</v>
      </c>
    </row>
    <row r="231" spans="1:12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</row>
    <row r="232" spans="1:12" x14ac:dyDescent="0.25">
      <c r="A232" s="6" t="s">
        <v>347</v>
      </c>
      <c r="B232" s="39" t="s">
        <v>348</v>
      </c>
      <c r="C232" s="39"/>
      <c r="D232" s="39"/>
      <c r="E232" s="39"/>
      <c r="F232" s="39"/>
      <c r="G232" s="39"/>
      <c r="H232" s="39"/>
      <c r="I232" s="39"/>
      <c r="J232" s="39"/>
      <c r="K232" s="40"/>
      <c r="L232" s="41"/>
    </row>
    <row r="233" spans="1:12" x14ac:dyDescent="0.25">
      <c r="B233" s="8" t="s">
        <v>349</v>
      </c>
      <c r="C233" s="37" t="s">
        <v>350</v>
      </c>
      <c r="D233" s="37"/>
      <c r="E233" s="37"/>
      <c r="F233" s="37"/>
      <c r="G233" s="37"/>
      <c r="H233" s="38"/>
      <c r="I233" s="9">
        <v>60000</v>
      </c>
      <c r="J233" s="10">
        <v>500</v>
      </c>
      <c r="K233" s="20"/>
      <c r="L233" s="11">
        <v>60500</v>
      </c>
    </row>
    <row r="234" spans="1:12" x14ac:dyDescent="0.25">
      <c r="B234" s="7" t="s">
        <v>351</v>
      </c>
      <c r="C234" s="51" t="s">
        <v>352</v>
      </c>
      <c r="D234" s="51"/>
      <c r="E234" s="51"/>
      <c r="F234" s="51"/>
      <c r="G234" s="51"/>
      <c r="H234" s="52"/>
      <c r="I234" s="9">
        <v>2550000</v>
      </c>
      <c r="J234" s="10">
        <v>0</v>
      </c>
      <c r="K234" s="20"/>
      <c r="L234" s="11">
        <v>2550000</v>
      </c>
    </row>
    <row r="235" spans="1:12" ht="15.95" customHeight="1" x14ac:dyDescent="0.25">
      <c r="A235" s="49" t="s">
        <v>353</v>
      </c>
      <c r="B235" s="40"/>
      <c r="C235" s="40"/>
      <c r="D235" s="40"/>
      <c r="E235" s="40"/>
      <c r="F235" s="40"/>
      <c r="G235" s="40"/>
      <c r="H235" s="50"/>
      <c r="I235" s="12">
        <v>2610000</v>
      </c>
      <c r="J235" s="13">
        <v>500</v>
      </c>
      <c r="K235" s="21"/>
      <c r="L235" s="14">
        <v>2610500</v>
      </c>
    </row>
    <row r="236" spans="1:12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</row>
    <row r="237" spans="1:12" x14ac:dyDescent="0.25">
      <c r="A237" s="6" t="s">
        <v>354</v>
      </c>
      <c r="B237" s="39" t="s">
        <v>355</v>
      </c>
      <c r="C237" s="39"/>
      <c r="D237" s="39"/>
      <c r="E237" s="39"/>
      <c r="F237" s="39"/>
      <c r="G237" s="39"/>
      <c r="H237" s="39"/>
      <c r="I237" s="39"/>
      <c r="J237" s="39"/>
      <c r="K237" s="40"/>
      <c r="L237" s="41"/>
    </row>
    <row r="238" spans="1:12" x14ac:dyDescent="0.25">
      <c r="B238" s="7" t="s">
        <v>356</v>
      </c>
      <c r="C238" s="51" t="s">
        <v>357</v>
      </c>
      <c r="D238" s="51"/>
      <c r="E238" s="51"/>
      <c r="F238" s="51"/>
      <c r="G238" s="51"/>
      <c r="H238" s="52"/>
      <c r="I238" s="9">
        <v>0</v>
      </c>
      <c r="J238" s="10">
        <v>15000</v>
      </c>
      <c r="K238" s="20"/>
      <c r="L238" s="11">
        <v>15000</v>
      </c>
    </row>
    <row r="239" spans="1:12" ht="15.95" customHeight="1" x14ac:dyDescent="0.25">
      <c r="A239" s="49" t="s">
        <v>358</v>
      </c>
      <c r="B239" s="40"/>
      <c r="C239" s="40"/>
      <c r="D239" s="40"/>
      <c r="E239" s="40"/>
      <c r="F239" s="40"/>
      <c r="G239" s="40"/>
      <c r="H239" s="50"/>
      <c r="I239" s="12">
        <v>0</v>
      </c>
      <c r="J239" s="13">
        <v>15000</v>
      </c>
      <c r="K239" s="21"/>
      <c r="L239" s="14">
        <v>15000</v>
      </c>
    </row>
    <row r="240" spans="1:12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</row>
    <row r="241" spans="1:12" x14ac:dyDescent="0.25">
      <c r="A241" s="6" t="s">
        <v>359</v>
      </c>
      <c r="B241" s="39" t="s">
        <v>360</v>
      </c>
      <c r="C241" s="39"/>
      <c r="D241" s="39"/>
      <c r="E241" s="39"/>
      <c r="F241" s="39"/>
      <c r="G241" s="39"/>
      <c r="H241" s="39"/>
      <c r="I241" s="39"/>
      <c r="J241" s="39"/>
      <c r="K241" s="40"/>
      <c r="L241" s="41"/>
    </row>
    <row r="242" spans="1:12" x14ac:dyDescent="0.25">
      <c r="B242" s="7" t="s">
        <v>361</v>
      </c>
      <c r="C242" s="51" t="s">
        <v>362</v>
      </c>
      <c r="D242" s="51"/>
      <c r="E242" s="51"/>
      <c r="F242" s="51"/>
      <c r="G242" s="51"/>
      <c r="H242" s="52"/>
      <c r="I242" s="9">
        <v>19563000</v>
      </c>
      <c r="J242" s="10">
        <v>8432500</v>
      </c>
      <c r="K242" s="20">
        <v>-115000</v>
      </c>
      <c r="L242" s="11">
        <v>27880500</v>
      </c>
    </row>
    <row r="243" spans="1:12" ht="15.95" customHeight="1" x14ac:dyDescent="0.25">
      <c r="A243" s="49" t="s">
        <v>363</v>
      </c>
      <c r="B243" s="40"/>
      <c r="C243" s="40"/>
      <c r="D243" s="40"/>
      <c r="E243" s="40"/>
      <c r="F243" s="40"/>
      <c r="G243" s="40"/>
      <c r="H243" s="50"/>
      <c r="I243" s="12">
        <v>19563000</v>
      </c>
      <c r="J243" s="13">
        <f>SUM(J242)</f>
        <v>8432500</v>
      </c>
      <c r="K243" s="21">
        <f>SUM(K242)</f>
        <v>-115000</v>
      </c>
      <c r="L243" s="14">
        <v>27880500</v>
      </c>
    </row>
    <row r="244" spans="1:12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</row>
    <row r="245" spans="1:12" x14ac:dyDescent="0.25">
      <c r="A245" s="6" t="s">
        <v>364</v>
      </c>
      <c r="B245" s="39" t="s">
        <v>365</v>
      </c>
      <c r="C245" s="39"/>
      <c r="D245" s="39"/>
      <c r="E245" s="39"/>
      <c r="F245" s="39"/>
      <c r="G245" s="39"/>
      <c r="H245" s="39"/>
      <c r="I245" s="39"/>
      <c r="J245" s="39"/>
      <c r="K245" s="40"/>
      <c r="L245" s="41"/>
    </row>
    <row r="246" spans="1:12" x14ac:dyDescent="0.25">
      <c r="B246" s="8" t="s">
        <v>366</v>
      </c>
      <c r="C246" s="37" t="s">
        <v>367</v>
      </c>
      <c r="D246" s="37"/>
      <c r="E246" s="37"/>
      <c r="F246" s="37"/>
      <c r="G246" s="37"/>
      <c r="H246" s="38"/>
      <c r="I246" s="9">
        <v>4203000</v>
      </c>
      <c r="J246" s="10">
        <v>0</v>
      </c>
      <c r="K246" s="20"/>
      <c r="L246" s="11">
        <v>4203000</v>
      </c>
    </row>
    <row r="247" spans="1:12" x14ac:dyDescent="0.25">
      <c r="B247" s="7" t="s">
        <v>368</v>
      </c>
      <c r="C247" s="51" t="s">
        <v>369</v>
      </c>
      <c r="D247" s="51"/>
      <c r="E247" s="51"/>
      <c r="F247" s="51"/>
      <c r="G247" s="51"/>
      <c r="H247" s="52"/>
      <c r="I247" s="9">
        <v>2410000</v>
      </c>
      <c r="J247" s="10">
        <v>0</v>
      </c>
      <c r="K247" s="20">
        <v>400000</v>
      </c>
      <c r="L247" s="11">
        <v>2810000</v>
      </c>
    </row>
    <row r="248" spans="1:12" ht="15.95" customHeight="1" x14ac:dyDescent="0.25">
      <c r="A248" s="49" t="s">
        <v>370</v>
      </c>
      <c r="B248" s="40"/>
      <c r="C248" s="40"/>
      <c r="D248" s="40"/>
      <c r="E248" s="40"/>
      <c r="F248" s="40"/>
      <c r="G248" s="40"/>
      <c r="H248" s="50"/>
      <c r="I248" s="12">
        <v>6613000</v>
      </c>
      <c r="J248" s="13">
        <f>SUM(J246:J247)</f>
        <v>0</v>
      </c>
      <c r="K248" s="21">
        <f>SUM(K246:K247)</f>
        <v>400000</v>
      </c>
      <c r="L248" s="14">
        <v>7013000</v>
      </c>
    </row>
    <row r="249" spans="1:12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</row>
    <row r="250" spans="1:12" x14ac:dyDescent="0.25">
      <c r="A250" s="6" t="s">
        <v>371</v>
      </c>
      <c r="B250" s="39" t="s">
        <v>372</v>
      </c>
      <c r="C250" s="39"/>
      <c r="D250" s="39"/>
      <c r="E250" s="39"/>
      <c r="F250" s="39"/>
      <c r="G250" s="39"/>
      <c r="H250" s="39"/>
      <c r="I250" s="39"/>
      <c r="J250" s="39"/>
      <c r="K250" s="40"/>
      <c r="L250" s="41"/>
    </row>
    <row r="251" spans="1:12" x14ac:dyDescent="0.25">
      <c r="B251" s="7" t="s">
        <v>373</v>
      </c>
      <c r="C251" s="51" t="s">
        <v>374</v>
      </c>
      <c r="D251" s="51"/>
      <c r="E251" s="51"/>
      <c r="F251" s="51"/>
      <c r="G251" s="51"/>
      <c r="H251" s="52"/>
      <c r="I251" s="9">
        <v>100000</v>
      </c>
      <c r="J251" s="10">
        <v>0</v>
      </c>
      <c r="K251" s="20"/>
      <c r="L251" s="11">
        <v>100000</v>
      </c>
    </row>
    <row r="252" spans="1:12" ht="15.95" customHeight="1" x14ac:dyDescent="0.25">
      <c r="A252" s="49" t="s">
        <v>375</v>
      </c>
      <c r="B252" s="40"/>
      <c r="C252" s="40"/>
      <c r="D252" s="40"/>
      <c r="E252" s="40"/>
      <c r="F252" s="40"/>
      <c r="G252" s="40"/>
      <c r="H252" s="50"/>
      <c r="I252" s="12">
        <v>100000</v>
      </c>
      <c r="J252" s="13">
        <v>0</v>
      </c>
      <c r="K252" s="21"/>
      <c r="L252" s="14">
        <v>100000</v>
      </c>
    </row>
    <row r="253" spans="1:12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</row>
    <row r="254" spans="1:12" x14ac:dyDescent="0.25">
      <c r="A254" s="6" t="s">
        <v>376</v>
      </c>
      <c r="B254" s="39" t="s">
        <v>377</v>
      </c>
      <c r="C254" s="39"/>
      <c r="D254" s="39"/>
      <c r="E254" s="39"/>
      <c r="F254" s="39"/>
      <c r="G254" s="39"/>
      <c r="H254" s="39"/>
      <c r="I254" s="39"/>
      <c r="J254" s="39"/>
      <c r="K254" s="40"/>
      <c r="L254" s="41"/>
    </row>
    <row r="255" spans="1:12" x14ac:dyDescent="0.25">
      <c r="B255" s="7" t="s">
        <v>378</v>
      </c>
      <c r="C255" s="51" t="s">
        <v>379</v>
      </c>
      <c r="D255" s="51"/>
      <c r="E255" s="51"/>
      <c r="F255" s="51"/>
      <c r="G255" s="51"/>
      <c r="H255" s="52"/>
      <c r="I255" s="9">
        <v>28000</v>
      </c>
      <c r="J255" s="10">
        <v>0</v>
      </c>
      <c r="K255" s="20"/>
      <c r="L255" s="11">
        <v>28000</v>
      </c>
    </row>
    <row r="256" spans="1:12" ht="15.95" customHeight="1" x14ac:dyDescent="0.25">
      <c r="A256" s="49" t="s">
        <v>380</v>
      </c>
      <c r="B256" s="40"/>
      <c r="C256" s="40"/>
      <c r="D256" s="40"/>
      <c r="E256" s="40"/>
      <c r="F256" s="40"/>
      <c r="G256" s="40"/>
      <c r="H256" s="50"/>
      <c r="I256" s="12">
        <v>28000</v>
      </c>
      <c r="J256" s="13">
        <v>0</v>
      </c>
      <c r="K256" s="21"/>
      <c r="L256" s="14">
        <v>28000</v>
      </c>
    </row>
    <row r="257" spans="1:12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</row>
    <row r="258" spans="1:12" x14ac:dyDescent="0.25">
      <c r="A258" s="6" t="s">
        <v>381</v>
      </c>
      <c r="B258" s="39" t="s">
        <v>382</v>
      </c>
      <c r="C258" s="39"/>
      <c r="D258" s="39"/>
      <c r="E258" s="39"/>
      <c r="F258" s="39"/>
      <c r="G258" s="39"/>
      <c r="H258" s="39"/>
      <c r="I258" s="39"/>
      <c r="J258" s="39"/>
      <c r="K258" s="40"/>
      <c r="L258" s="41"/>
    </row>
    <row r="259" spans="1:12" x14ac:dyDescent="0.25">
      <c r="B259" s="7" t="s">
        <v>383</v>
      </c>
      <c r="C259" s="51" t="s">
        <v>384</v>
      </c>
      <c r="D259" s="51"/>
      <c r="E259" s="51"/>
      <c r="F259" s="51"/>
      <c r="G259" s="51"/>
      <c r="H259" s="52"/>
      <c r="I259" s="9">
        <v>100000</v>
      </c>
      <c r="J259" s="10">
        <v>0</v>
      </c>
      <c r="K259" s="20"/>
      <c r="L259" s="11">
        <v>100000</v>
      </c>
    </row>
    <row r="260" spans="1:12" ht="15.95" customHeight="1" x14ac:dyDescent="0.25">
      <c r="A260" s="49" t="s">
        <v>385</v>
      </c>
      <c r="B260" s="40"/>
      <c r="C260" s="40"/>
      <c r="D260" s="40"/>
      <c r="E260" s="40"/>
      <c r="F260" s="40"/>
      <c r="G260" s="40"/>
      <c r="H260" s="50"/>
      <c r="I260" s="12">
        <v>100000</v>
      </c>
      <c r="J260" s="13">
        <v>0</v>
      </c>
      <c r="K260" s="21"/>
      <c r="L260" s="14">
        <v>100000</v>
      </c>
    </row>
    <row r="261" spans="1:12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</row>
    <row r="262" spans="1:12" x14ac:dyDescent="0.25">
      <c r="A262" s="6" t="s">
        <v>386</v>
      </c>
      <c r="B262" s="39" t="s">
        <v>387</v>
      </c>
      <c r="C262" s="39"/>
      <c r="D262" s="39"/>
      <c r="E262" s="39"/>
      <c r="F262" s="39"/>
      <c r="G262" s="39"/>
      <c r="H262" s="39"/>
      <c r="I262" s="39"/>
      <c r="J262" s="39"/>
      <c r="K262" s="40"/>
      <c r="L262" s="41"/>
    </row>
    <row r="263" spans="1:12" x14ac:dyDescent="0.25">
      <c r="B263" s="8" t="s">
        <v>388</v>
      </c>
      <c r="C263" s="37" t="s">
        <v>389</v>
      </c>
      <c r="D263" s="37"/>
      <c r="E263" s="37"/>
      <c r="F263" s="37"/>
      <c r="G263" s="37"/>
      <c r="H263" s="38"/>
      <c r="I263" s="9">
        <v>30186000</v>
      </c>
      <c r="J263" s="10">
        <v>500000</v>
      </c>
      <c r="K263" s="20"/>
      <c r="L263" s="11">
        <v>30686000</v>
      </c>
    </row>
    <row r="264" spans="1:12" x14ac:dyDescent="0.25">
      <c r="B264" s="8" t="s">
        <v>390</v>
      </c>
      <c r="C264" s="37" t="s">
        <v>391</v>
      </c>
      <c r="D264" s="37"/>
      <c r="E264" s="37"/>
      <c r="F264" s="37"/>
      <c r="G264" s="37"/>
      <c r="H264" s="38"/>
      <c r="I264" s="9">
        <v>5000</v>
      </c>
      <c r="J264" s="10">
        <v>10000</v>
      </c>
      <c r="K264" s="20"/>
      <c r="L264" s="11">
        <v>15000</v>
      </c>
    </row>
    <row r="265" spans="1:12" x14ac:dyDescent="0.25">
      <c r="B265" s="8" t="s">
        <v>392</v>
      </c>
      <c r="C265" s="37" t="s">
        <v>393</v>
      </c>
      <c r="D265" s="37"/>
      <c r="E265" s="37"/>
      <c r="F265" s="37"/>
      <c r="G265" s="37"/>
      <c r="H265" s="38"/>
      <c r="I265" s="9">
        <v>20000</v>
      </c>
      <c r="J265" s="10">
        <v>0</v>
      </c>
      <c r="K265" s="20"/>
      <c r="L265" s="11">
        <v>20000</v>
      </c>
    </row>
    <row r="266" spans="1:12" x14ac:dyDescent="0.25">
      <c r="B266" s="8" t="s">
        <v>394</v>
      </c>
      <c r="C266" s="37" t="s">
        <v>395</v>
      </c>
      <c r="D266" s="37"/>
      <c r="E266" s="37"/>
      <c r="F266" s="37"/>
      <c r="G266" s="37"/>
      <c r="H266" s="38"/>
      <c r="I266" s="9">
        <v>500000</v>
      </c>
      <c r="J266" s="10">
        <v>-400000</v>
      </c>
      <c r="K266" s="20"/>
      <c r="L266" s="11">
        <v>100000</v>
      </c>
    </row>
    <row r="267" spans="1:12" x14ac:dyDescent="0.25">
      <c r="B267" s="7" t="s">
        <v>396</v>
      </c>
      <c r="C267" s="51" t="s">
        <v>397</v>
      </c>
      <c r="D267" s="51"/>
      <c r="E267" s="51"/>
      <c r="F267" s="51"/>
      <c r="G267" s="51"/>
      <c r="H267" s="52"/>
      <c r="I267" s="9">
        <v>50000</v>
      </c>
      <c r="J267" s="10">
        <v>0</v>
      </c>
      <c r="K267" s="20"/>
      <c r="L267" s="11">
        <v>50000</v>
      </c>
    </row>
    <row r="268" spans="1:12" ht="15.95" customHeight="1" x14ac:dyDescent="0.25">
      <c r="A268" s="49" t="s">
        <v>398</v>
      </c>
      <c r="B268" s="40"/>
      <c r="C268" s="40"/>
      <c r="D268" s="40"/>
      <c r="E268" s="40"/>
      <c r="F268" s="40"/>
      <c r="G268" s="40"/>
      <c r="H268" s="50"/>
      <c r="I268" s="12">
        <v>30761000</v>
      </c>
      <c r="J268" s="13">
        <v>110000</v>
      </c>
      <c r="K268" s="21"/>
      <c r="L268" s="14">
        <v>30871000</v>
      </c>
    </row>
    <row r="269" spans="1:12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</row>
    <row r="270" spans="1:12" x14ac:dyDescent="0.25">
      <c r="A270" s="6" t="s">
        <v>399</v>
      </c>
      <c r="B270" s="39" t="s">
        <v>400</v>
      </c>
      <c r="C270" s="39"/>
      <c r="D270" s="39"/>
      <c r="E270" s="39"/>
      <c r="F270" s="39"/>
      <c r="G270" s="39"/>
      <c r="H270" s="39"/>
      <c r="I270" s="39"/>
      <c r="J270" s="39"/>
      <c r="K270" s="40"/>
      <c r="L270" s="41"/>
    </row>
    <row r="271" spans="1:12" x14ac:dyDescent="0.25">
      <c r="B271" s="7" t="s">
        <v>401</v>
      </c>
      <c r="C271" s="51" t="s">
        <v>400</v>
      </c>
      <c r="D271" s="51"/>
      <c r="E271" s="51"/>
      <c r="F271" s="51"/>
      <c r="G271" s="51"/>
      <c r="H271" s="52"/>
      <c r="I271" s="9">
        <v>0</v>
      </c>
      <c r="J271" s="10">
        <v>27000</v>
      </c>
      <c r="K271" s="20"/>
      <c r="L271" s="11">
        <v>27000</v>
      </c>
    </row>
    <row r="272" spans="1:12" ht="15.95" customHeight="1" x14ac:dyDescent="0.25">
      <c r="A272" s="49" t="s">
        <v>402</v>
      </c>
      <c r="B272" s="40"/>
      <c r="C272" s="40"/>
      <c r="D272" s="40"/>
      <c r="E272" s="40"/>
      <c r="F272" s="40"/>
      <c r="G272" s="40"/>
      <c r="H272" s="50"/>
      <c r="I272" s="12">
        <v>0</v>
      </c>
      <c r="J272" s="13">
        <v>27000</v>
      </c>
      <c r="K272" s="21"/>
      <c r="L272" s="14">
        <v>27000</v>
      </c>
    </row>
    <row r="273" spans="1:12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</row>
    <row r="274" spans="1:12" x14ac:dyDescent="0.25">
      <c r="A274" s="6" t="s">
        <v>403</v>
      </c>
      <c r="B274" s="39" t="s">
        <v>404</v>
      </c>
      <c r="C274" s="39"/>
      <c r="D274" s="39"/>
      <c r="E274" s="39"/>
      <c r="F274" s="39"/>
      <c r="G274" s="39"/>
      <c r="H274" s="39"/>
      <c r="I274" s="39"/>
      <c r="J274" s="39"/>
      <c r="K274" s="40"/>
      <c r="L274" s="41"/>
    </row>
    <row r="275" spans="1:12" x14ac:dyDescent="0.25">
      <c r="B275" s="8" t="s">
        <v>405</v>
      </c>
      <c r="C275" s="37" t="s">
        <v>406</v>
      </c>
      <c r="D275" s="37"/>
      <c r="E275" s="37"/>
      <c r="F275" s="37"/>
      <c r="G275" s="37"/>
      <c r="H275" s="38"/>
      <c r="I275" s="9">
        <v>35000</v>
      </c>
      <c r="J275" s="10">
        <v>0</v>
      </c>
      <c r="K275" s="20"/>
      <c r="L275" s="11">
        <v>35000</v>
      </c>
    </row>
    <row r="276" spans="1:12" x14ac:dyDescent="0.25">
      <c r="B276" s="8" t="s">
        <v>407</v>
      </c>
      <c r="C276" s="37" t="s">
        <v>408</v>
      </c>
      <c r="D276" s="37"/>
      <c r="E276" s="37"/>
      <c r="F276" s="37"/>
      <c r="G276" s="37"/>
      <c r="H276" s="38"/>
      <c r="I276" s="9">
        <v>80000</v>
      </c>
      <c r="J276" s="10">
        <v>0</v>
      </c>
      <c r="K276" s="20"/>
      <c r="L276" s="11">
        <v>80000</v>
      </c>
    </row>
    <row r="277" spans="1:12" x14ac:dyDescent="0.25">
      <c r="B277" s="8" t="s">
        <v>409</v>
      </c>
      <c r="C277" s="37" t="s">
        <v>410</v>
      </c>
      <c r="D277" s="37"/>
      <c r="E277" s="37"/>
      <c r="F277" s="37"/>
      <c r="G277" s="37"/>
      <c r="H277" s="38"/>
      <c r="I277" s="9">
        <v>180000</v>
      </c>
      <c r="J277" s="10">
        <v>-44000</v>
      </c>
      <c r="K277" s="20">
        <v>95000</v>
      </c>
      <c r="L277" s="11">
        <v>231000</v>
      </c>
    </row>
    <row r="278" spans="1:12" x14ac:dyDescent="0.25">
      <c r="B278" s="8" t="s">
        <v>411</v>
      </c>
      <c r="C278" s="37" t="s">
        <v>412</v>
      </c>
      <c r="D278" s="37"/>
      <c r="E278" s="37"/>
      <c r="F278" s="37"/>
      <c r="G278" s="37"/>
      <c r="H278" s="38"/>
      <c r="I278" s="9">
        <v>90000</v>
      </c>
      <c r="J278" s="10">
        <v>0</v>
      </c>
      <c r="K278" s="20"/>
      <c r="L278" s="11">
        <v>90000</v>
      </c>
    </row>
    <row r="279" spans="1:12" x14ac:dyDescent="0.25">
      <c r="B279" s="8" t="s">
        <v>413</v>
      </c>
      <c r="C279" s="37" t="s">
        <v>414</v>
      </c>
      <c r="D279" s="37"/>
      <c r="E279" s="37"/>
      <c r="F279" s="37"/>
      <c r="G279" s="37"/>
      <c r="H279" s="38"/>
      <c r="I279" s="9">
        <v>0</v>
      </c>
      <c r="J279" s="10">
        <v>40000</v>
      </c>
      <c r="K279" s="20"/>
      <c r="L279" s="11">
        <v>40000</v>
      </c>
    </row>
    <row r="280" spans="1:12" x14ac:dyDescent="0.25">
      <c r="B280" s="8" t="s">
        <v>415</v>
      </c>
      <c r="C280" s="37" t="s">
        <v>416</v>
      </c>
      <c r="D280" s="37"/>
      <c r="E280" s="37"/>
      <c r="F280" s="37"/>
      <c r="G280" s="37"/>
      <c r="H280" s="38"/>
      <c r="I280" s="9">
        <v>0</v>
      </c>
      <c r="J280" s="10">
        <v>260000</v>
      </c>
      <c r="K280" s="20"/>
      <c r="L280" s="11">
        <v>260000</v>
      </c>
    </row>
    <row r="281" spans="1:12" x14ac:dyDescent="0.25">
      <c r="B281" s="7" t="s">
        <v>417</v>
      </c>
      <c r="C281" s="51" t="s">
        <v>418</v>
      </c>
      <c r="D281" s="51"/>
      <c r="E281" s="51"/>
      <c r="F281" s="51"/>
      <c r="G281" s="51"/>
      <c r="H281" s="52"/>
      <c r="I281" s="9">
        <v>0</v>
      </c>
      <c r="J281" s="10">
        <v>118000</v>
      </c>
      <c r="K281" s="20"/>
      <c r="L281" s="11">
        <v>118000</v>
      </c>
    </row>
    <row r="282" spans="1:12" ht="15.95" customHeight="1" x14ac:dyDescent="0.25">
      <c r="A282" s="49" t="s">
        <v>419</v>
      </c>
      <c r="B282" s="40"/>
      <c r="C282" s="40"/>
      <c r="D282" s="40"/>
      <c r="E282" s="40"/>
      <c r="F282" s="40"/>
      <c r="G282" s="40"/>
      <c r="H282" s="50"/>
      <c r="I282" s="12">
        <v>385000</v>
      </c>
      <c r="J282" s="13">
        <f>SUM(J275:J281)</f>
        <v>374000</v>
      </c>
      <c r="K282" s="21">
        <f>SUM(K275:K281)</f>
        <v>95000</v>
      </c>
      <c r="L282" s="14">
        <v>854000</v>
      </c>
    </row>
    <row r="283" spans="1:12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</row>
    <row r="284" spans="1:12" x14ac:dyDescent="0.25">
      <c r="A284" s="6" t="s">
        <v>420</v>
      </c>
      <c r="B284" s="39" t="s">
        <v>421</v>
      </c>
      <c r="C284" s="39"/>
      <c r="D284" s="39"/>
      <c r="E284" s="39"/>
      <c r="F284" s="39"/>
      <c r="G284" s="39"/>
      <c r="H284" s="39"/>
      <c r="I284" s="39"/>
      <c r="J284" s="39"/>
      <c r="K284" s="40"/>
      <c r="L284" s="41"/>
    </row>
    <row r="285" spans="1:12" x14ac:dyDescent="0.25">
      <c r="B285" s="8" t="s">
        <v>422</v>
      </c>
      <c r="C285" s="37" t="s">
        <v>423</v>
      </c>
      <c r="D285" s="37"/>
      <c r="E285" s="37"/>
      <c r="F285" s="37"/>
      <c r="G285" s="37"/>
      <c r="H285" s="38"/>
      <c r="I285" s="9">
        <v>459000</v>
      </c>
      <c r="J285" s="10">
        <v>200000</v>
      </c>
      <c r="K285" s="20"/>
      <c r="L285" s="11">
        <v>659000</v>
      </c>
    </row>
    <row r="286" spans="1:12" x14ac:dyDescent="0.25">
      <c r="B286" s="7" t="s">
        <v>424</v>
      </c>
      <c r="C286" s="51" t="s">
        <v>425</v>
      </c>
      <c r="D286" s="51"/>
      <c r="E286" s="51"/>
      <c r="F286" s="51"/>
      <c r="G286" s="51"/>
      <c r="H286" s="52"/>
      <c r="I286" s="9">
        <v>0</v>
      </c>
      <c r="J286" s="10">
        <v>0</v>
      </c>
      <c r="K286" s="20">
        <v>525000</v>
      </c>
      <c r="L286" s="11">
        <v>525000</v>
      </c>
    </row>
    <row r="287" spans="1:12" ht="15.95" customHeight="1" x14ac:dyDescent="0.25">
      <c r="A287" s="49" t="s">
        <v>426</v>
      </c>
      <c r="B287" s="40"/>
      <c r="C287" s="40"/>
      <c r="D287" s="40"/>
      <c r="E287" s="40"/>
      <c r="F287" s="40"/>
      <c r="G287" s="40"/>
      <c r="H287" s="50"/>
      <c r="I287" s="12">
        <v>459000</v>
      </c>
      <c r="J287" s="13">
        <f>SUM(J285:J286)</f>
        <v>200000</v>
      </c>
      <c r="K287" s="21">
        <f>SUM(K285:K286)</f>
        <v>525000</v>
      </c>
      <c r="L287" s="14">
        <v>1184000</v>
      </c>
    </row>
    <row r="288" spans="1:12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</row>
    <row r="289" spans="1:12" x14ac:dyDescent="0.25">
      <c r="A289" s="6" t="s">
        <v>427</v>
      </c>
      <c r="B289" s="39" t="s">
        <v>428</v>
      </c>
      <c r="C289" s="39"/>
      <c r="D289" s="39"/>
      <c r="E289" s="39"/>
      <c r="F289" s="39"/>
      <c r="G289" s="39"/>
      <c r="H289" s="39"/>
      <c r="I289" s="39"/>
      <c r="J289" s="39"/>
      <c r="K289" s="40"/>
      <c r="L289" s="41"/>
    </row>
    <row r="290" spans="1:12" x14ac:dyDescent="0.25">
      <c r="B290" s="7" t="s">
        <v>429</v>
      </c>
      <c r="C290" s="51" t="s">
        <v>430</v>
      </c>
      <c r="D290" s="51"/>
      <c r="E290" s="51"/>
      <c r="F290" s="51"/>
      <c r="G290" s="51"/>
      <c r="H290" s="52"/>
      <c r="I290" s="9">
        <v>0</v>
      </c>
      <c r="J290" s="10">
        <v>68000</v>
      </c>
      <c r="K290" s="20"/>
      <c r="L290" s="11">
        <v>68000</v>
      </c>
    </row>
    <row r="291" spans="1:12" ht="15.95" customHeight="1" x14ac:dyDescent="0.25">
      <c r="A291" s="49" t="s">
        <v>431</v>
      </c>
      <c r="B291" s="40"/>
      <c r="C291" s="40"/>
      <c r="D291" s="40"/>
      <c r="E291" s="40"/>
      <c r="F291" s="40"/>
      <c r="G291" s="40"/>
      <c r="H291" s="50"/>
      <c r="I291" s="12">
        <v>0</v>
      </c>
      <c r="J291" s="13">
        <v>68000</v>
      </c>
      <c r="K291" s="21"/>
      <c r="L291" s="14">
        <v>68000</v>
      </c>
    </row>
    <row r="292" spans="1:12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</row>
    <row r="293" spans="1:12" x14ac:dyDescent="0.25">
      <c r="A293" s="6" t="s">
        <v>432</v>
      </c>
      <c r="B293" s="39" t="s">
        <v>433</v>
      </c>
      <c r="C293" s="39"/>
      <c r="D293" s="39"/>
      <c r="E293" s="39"/>
      <c r="F293" s="39"/>
      <c r="G293" s="39"/>
      <c r="H293" s="39"/>
      <c r="I293" s="39"/>
      <c r="J293" s="39"/>
      <c r="K293" s="40"/>
      <c r="L293" s="41"/>
    </row>
    <row r="294" spans="1:12" x14ac:dyDescent="0.25">
      <c r="B294" s="7" t="s">
        <v>434</v>
      </c>
      <c r="C294" s="51" t="s">
        <v>435</v>
      </c>
      <c r="D294" s="51"/>
      <c r="E294" s="51"/>
      <c r="F294" s="51"/>
      <c r="G294" s="51"/>
      <c r="H294" s="52"/>
      <c r="I294" s="9">
        <v>0</v>
      </c>
      <c r="J294" s="10">
        <v>7000</v>
      </c>
      <c r="K294" s="20"/>
      <c r="L294" s="11">
        <v>7000</v>
      </c>
    </row>
    <row r="295" spans="1:12" ht="15.95" customHeight="1" x14ac:dyDescent="0.25">
      <c r="A295" s="49" t="s">
        <v>436</v>
      </c>
      <c r="B295" s="40"/>
      <c r="C295" s="40"/>
      <c r="D295" s="40"/>
      <c r="E295" s="40"/>
      <c r="F295" s="40"/>
      <c r="G295" s="40"/>
      <c r="H295" s="50"/>
      <c r="I295" s="12">
        <v>0</v>
      </c>
      <c r="J295" s="13">
        <v>7000</v>
      </c>
      <c r="K295" s="21"/>
      <c r="L295" s="14">
        <v>7000</v>
      </c>
    </row>
    <row r="296" spans="1:12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</row>
    <row r="297" spans="1:12" x14ac:dyDescent="0.25">
      <c r="A297" s="6" t="s">
        <v>437</v>
      </c>
      <c r="B297" s="39" t="s">
        <v>438</v>
      </c>
      <c r="C297" s="39"/>
      <c r="D297" s="39"/>
      <c r="E297" s="39"/>
      <c r="F297" s="39"/>
      <c r="G297" s="39"/>
      <c r="H297" s="39"/>
      <c r="I297" s="39"/>
      <c r="J297" s="39"/>
      <c r="K297" s="40"/>
      <c r="L297" s="41"/>
    </row>
    <row r="298" spans="1:12" x14ac:dyDescent="0.25">
      <c r="B298" s="8" t="s">
        <v>439</v>
      </c>
      <c r="C298" s="37" t="s">
        <v>440</v>
      </c>
      <c r="D298" s="37"/>
      <c r="E298" s="37"/>
      <c r="F298" s="37"/>
      <c r="G298" s="37"/>
      <c r="H298" s="38"/>
      <c r="I298" s="9">
        <v>249000</v>
      </c>
      <c r="J298" s="10">
        <v>8500</v>
      </c>
      <c r="K298" s="20">
        <v>-89000</v>
      </c>
      <c r="L298" s="11">
        <v>168500</v>
      </c>
    </row>
    <row r="299" spans="1:12" x14ac:dyDescent="0.25">
      <c r="B299" s="7" t="s">
        <v>441</v>
      </c>
      <c r="C299" s="51" t="s">
        <v>442</v>
      </c>
      <c r="D299" s="51"/>
      <c r="E299" s="51"/>
      <c r="F299" s="51"/>
      <c r="G299" s="51"/>
      <c r="H299" s="52"/>
      <c r="I299" s="9">
        <v>1199500</v>
      </c>
      <c r="J299" s="10">
        <v>-1166000</v>
      </c>
      <c r="K299" s="20"/>
      <c r="L299" s="11">
        <v>33500</v>
      </c>
    </row>
    <row r="300" spans="1:12" ht="15.95" customHeight="1" x14ac:dyDescent="0.25">
      <c r="A300" s="49" t="s">
        <v>443</v>
      </c>
      <c r="B300" s="40"/>
      <c r="C300" s="40"/>
      <c r="D300" s="40"/>
      <c r="E300" s="40"/>
      <c r="F300" s="40"/>
      <c r="G300" s="40"/>
      <c r="H300" s="50"/>
      <c r="I300" s="12">
        <v>1448500</v>
      </c>
      <c r="J300" s="13">
        <f>SUM(J298:J299)</f>
        <v>-1157500</v>
      </c>
      <c r="K300" s="21">
        <f>SUM(K298:K299)</f>
        <v>-89000</v>
      </c>
      <c r="L300" s="14">
        <v>202000</v>
      </c>
    </row>
    <row r="301" spans="1:12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</row>
    <row r="302" spans="1:12" x14ac:dyDescent="0.25">
      <c r="A302" s="6" t="s">
        <v>444</v>
      </c>
      <c r="B302" s="39" t="s">
        <v>445</v>
      </c>
      <c r="C302" s="39"/>
      <c r="D302" s="39"/>
      <c r="E302" s="39"/>
      <c r="F302" s="39"/>
      <c r="G302" s="39"/>
      <c r="H302" s="39"/>
      <c r="I302" s="39"/>
      <c r="J302" s="39"/>
      <c r="K302" s="40"/>
      <c r="L302" s="41"/>
    </row>
    <row r="303" spans="1:12" x14ac:dyDescent="0.25">
      <c r="B303" s="8" t="s">
        <v>446</v>
      </c>
      <c r="C303" s="37" t="s">
        <v>447</v>
      </c>
      <c r="D303" s="37"/>
      <c r="E303" s="37"/>
      <c r="F303" s="37"/>
      <c r="G303" s="37"/>
      <c r="H303" s="38"/>
      <c r="I303" s="9">
        <v>0</v>
      </c>
      <c r="J303" s="10">
        <v>36000</v>
      </c>
      <c r="K303" s="20"/>
      <c r="L303" s="11">
        <v>36000</v>
      </c>
    </row>
    <row r="304" spans="1:12" x14ac:dyDescent="0.25">
      <c r="B304" s="7" t="s">
        <v>448</v>
      </c>
      <c r="C304" s="51" t="s">
        <v>449</v>
      </c>
      <c r="D304" s="51"/>
      <c r="E304" s="51"/>
      <c r="F304" s="51"/>
      <c r="G304" s="51"/>
      <c r="H304" s="52"/>
      <c r="I304" s="9">
        <v>0</v>
      </c>
      <c r="J304" s="10">
        <v>15000</v>
      </c>
      <c r="K304" s="20"/>
      <c r="L304" s="11">
        <v>15000</v>
      </c>
    </row>
    <row r="305" spans="1:12" ht="15.95" customHeight="1" x14ac:dyDescent="0.25">
      <c r="A305" s="49" t="s">
        <v>450</v>
      </c>
      <c r="B305" s="40"/>
      <c r="C305" s="40"/>
      <c r="D305" s="40"/>
      <c r="E305" s="40"/>
      <c r="F305" s="40"/>
      <c r="G305" s="40"/>
      <c r="H305" s="50"/>
      <c r="I305" s="12">
        <v>0</v>
      </c>
      <c r="J305" s="13">
        <v>51000</v>
      </c>
      <c r="K305" s="21"/>
      <c r="L305" s="14">
        <v>51000</v>
      </c>
    </row>
    <row r="306" spans="1:12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</row>
    <row r="307" spans="1:12" x14ac:dyDescent="0.25">
      <c r="A307" s="6" t="s">
        <v>451</v>
      </c>
      <c r="B307" s="39" t="s">
        <v>452</v>
      </c>
      <c r="C307" s="39"/>
      <c r="D307" s="39"/>
      <c r="E307" s="39"/>
      <c r="F307" s="39"/>
      <c r="G307" s="39"/>
      <c r="H307" s="39"/>
      <c r="I307" s="39"/>
      <c r="J307" s="39"/>
      <c r="K307" s="40"/>
      <c r="L307" s="41"/>
    </row>
    <row r="308" spans="1:12" x14ac:dyDescent="0.25">
      <c r="B308" s="7" t="s">
        <v>453</v>
      </c>
      <c r="C308" s="51" t="s">
        <v>454</v>
      </c>
      <c r="D308" s="51"/>
      <c r="E308" s="51"/>
      <c r="F308" s="51"/>
      <c r="G308" s="51"/>
      <c r="H308" s="52"/>
      <c r="I308" s="9">
        <v>0</v>
      </c>
      <c r="J308" s="10">
        <v>770000</v>
      </c>
      <c r="K308" s="20"/>
      <c r="L308" s="11">
        <v>770000</v>
      </c>
    </row>
    <row r="309" spans="1:12" ht="15.95" customHeight="1" x14ac:dyDescent="0.25">
      <c r="A309" s="49" t="s">
        <v>455</v>
      </c>
      <c r="B309" s="40"/>
      <c r="C309" s="40"/>
      <c r="D309" s="40"/>
      <c r="E309" s="40"/>
      <c r="F309" s="40"/>
      <c r="G309" s="40"/>
      <c r="H309" s="50"/>
      <c r="I309" s="12">
        <v>0</v>
      </c>
      <c r="J309" s="13">
        <v>770000</v>
      </c>
      <c r="K309" s="21"/>
      <c r="L309" s="14">
        <v>770000</v>
      </c>
    </row>
    <row r="310" spans="1:12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</row>
    <row r="311" spans="1:12" x14ac:dyDescent="0.25">
      <c r="A311" s="6" t="s">
        <v>456</v>
      </c>
      <c r="B311" s="39" t="s">
        <v>457</v>
      </c>
      <c r="C311" s="39"/>
      <c r="D311" s="39"/>
      <c r="E311" s="39"/>
      <c r="F311" s="39"/>
      <c r="G311" s="39"/>
      <c r="H311" s="39"/>
      <c r="I311" s="39"/>
      <c r="J311" s="39"/>
      <c r="K311" s="40"/>
      <c r="L311" s="41"/>
    </row>
    <row r="312" spans="1:12" x14ac:dyDescent="0.25">
      <c r="B312" s="7" t="s">
        <v>458</v>
      </c>
      <c r="C312" s="51" t="s">
        <v>459</v>
      </c>
      <c r="D312" s="51"/>
      <c r="E312" s="51"/>
      <c r="F312" s="51"/>
      <c r="G312" s="51"/>
      <c r="H312" s="52"/>
      <c r="I312" s="9">
        <v>0</v>
      </c>
      <c r="J312" s="10">
        <v>18000</v>
      </c>
      <c r="K312" s="20"/>
      <c r="L312" s="11">
        <v>18000</v>
      </c>
    </row>
    <row r="313" spans="1:12" ht="15.95" customHeight="1" x14ac:dyDescent="0.25">
      <c r="A313" s="49" t="s">
        <v>460</v>
      </c>
      <c r="B313" s="40"/>
      <c r="C313" s="40"/>
      <c r="D313" s="40"/>
      <c r="E313" s="40"/>
      <c r="F313" s="40"/>
      <c r="G313" s="40"/>
      <c r="H313" s="50"/>
      <c r="I313" s="12">
        <v>0</v>
      </c>
      <c r="J313" s="13">
        <v>18000</v>
      </c>
      <c r="K313" s="21"/>
      <c r="L313" s="14">
        <v>18000</v>
      </c>
    </row>
    <row r="314" spans="1:12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</row>
    <row r="315" spans="1:12" x14ac:dyDescent="0.25">
      <c r="A315" s="6" t="s">
        <v>461</v>
      </c>
      <c r="B315" s="39" t="s">
        <v>462</v>
      </c>
      <c r="C315" s="39"/>
      <c r="D315" s="39"/>
      <c r="E315" s="39"/>
      <c r="F315" s="39"/>
      <c r="G315" s="39"/>
      <c r="H315" s="39"/>
      <c r="I315" s="39"/>
      <c r="J315" s="39"/>
      <c r="K315" s="40"/>
      <c r="L315" s="41"/>
    </row>
    <row r="316" spans="1:12" x14ac:dyDescent="0.25">
      <c r="B316" s="8" t="s">
        <v>463</v>
      </c>
      <c r="C316" s="37" t="s">
        <v>464</v>
      </c>
      <c r="D316" s="37"/>
      <c r="E316" s="37"/>
      <c r="F316" s="37"/>
      <c r="G316" s="37"/>
      <c r="H316" s="38"/>
      <c r="I316" s="9">
        <v>0</v>
      </c>
      <c r="J316" s="10">
        <v>20000</v>
      </c>
      <c r="K316" s="20"/>
      <c r="L316" s="11">
        <v>20000</v>
      </c>
    </row>
    <row r="317" spans="1:12" x14ac:dyDescent="0.25">
      <c r="B317" s="7" t="s">
        <v>465</v>
      </c>
      <c r="C317" s="51" t="s">
        <v>466</v>
      </c>
      <c r="D317" s="51"/>
      <c r="E317" s="51"/>
      <c r="F317" s="51"/>
      <c r="G317" s="51"/>
      <c r="H317" s="52"/>
      <c r="I317" s="9">
        <v>0</v>
      </c>
      <c r="J317" s="10">
        <v>13000</v>
      </c>
      <c r="K317" s="20"/>
      <c r="L317" s="11">
        <v>13000</v>
      </c>
    </row>
    <row r="318" spans="1:12" ht="15.95" customHeight="1" x14ac:dyDescent="0.25">
      <c r="A318" s="49" t="s">
        <v>467</v>
      </c>
      <c r="B318" s="40"/>
      <c r="C318" s="40"/>
      <c r="D318" s="40"/>
      <c r="E318" s="40"/>
      <c r="F318" s="40"/>
      <c r="G318" s="40"/>
      <c r="H318" s="50"/>
      <c r="I318" s="12">
        <v>0</v>
      </c>
      <c r="J318" s="13">
        <v>33000</v>
      </c>
      <c r="K318" s="21"/>
      <c r="L318" s="14">
        <v>33000</v>
      </c>
    </row>
    <row r="319" spans="1:12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</row>
    <row r="320" spans="1:12" x14ac:dyDescent="0.25">
      <c r="A320" s="6" t="s">
        <v>468</v>
      </c>
      <c r="B320" s="39" t="s">
        <v>469</v>
      </c>
      <c r="C320" s="39"/>
      <c r="D320" s="39"/>
      <c r="E320" s="39"/>
      <c r="F320" s="39"/>
      <c r="G320" s="39"/>
      <c r="H320" s="39"/>
      <c r="I320" s="39"/>
      <c r="J320" s="39"/>
      <c r="K320" s="40"/>
      <c r="L320" s="41"/>
    </row>
    <row r="321" spans="1:12" x14ac:dyDescent="0.25">
      <c r="B321" s="7" t="s">
        <v>470</v>
      </c>
      <c r="C321" s="51" t="s">
        <v>471</v>
      </c>
      <c r="D321" s="51"/>
      <c r="E321" s="51"/>
      <c r="F321" s="51"/>
      <c r="G321" s="51"/>
      <c r="H321" s="52"/>
      <c r="I321" s="9">
        <v>0</v>
      </c>
      <c r="J321" s="10">
        <v>102500</v>
      </c>
      <c r="K321" s="20"/>
      <c r="L321" s="11">
        <v>102500</v>
      </c>
    </row>
    <row r="322" spans="1:12" ht="15.95" customHeight="1" x14ac:dyDescent="0.25">
      <c r="A322" s="49" t="s">
        <v>472</v>
      </c>
      <c r="B322" s="40"/>
      <c r="C322" s="40"/>
      <c r="D322" s="40"/>
      <c r="E322" s="40"/>
      <c r="F322" s="40"/>
      <c r="G322" s="40"/>
      <c r="H322" s="50"/>
      <c r="I322" s="12">
        <v>0</v>
      </c>
      <c r="J322" s="13">
        <v>102500</v>
      </c>
      <c r="K322" s="21"/>
      <c r="L322" s="14">
        <v>102500</v>
      </c>
    </row>
    <row r="323" spans="1:12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</row>
    <row r="324" spans="1:12" x14ac:dyDescent="0.25">
      <c r="A324" s="6" t="s">
        <v>473</v>
      </c>
      <c r="B324" s="39" t="s">
        <v>474</v>
      </c>
      <c r="C324" s="39"/>
      <c r="D324" s="39"/>
      <c r="E324" s="39"/>
      <c r="F324" s="39"/>
      <c r="G324" s="39"/>
      <c r="H324" s="39"/>
      <c r="I324" s="39"/>
      <c r="J324" s="39"/>
      <c r="K324" s="40"/>
      <c r="L324" s="41"/>
    </row>
    <row r="325" spans="1:12" x14ac:dyDescent="0.25">
      <c r="B325" s="8" t="s">
        <v>475</v>
      </c>
      <c r="C325" s="37" t="s">
        <v>476</v>
      </c>
      <c r="D325" s="37"/>
      <c r="E325" s="37"/>
      <c r="F325" s="37"/>
      <c r="G325" s="37"/>
      <c r="H325" s="38"/>
      <c r="I325" s="9">
        <v>0</v>
      </c>
      <c r="J325" s="10">
        <v>14000</v>
      </c>
      <c r="K325" s="20"/>
      <c r="L325" s="11">
        <v>14000</v>
      </c>
    </row>
    <row r="326" spans="1:12" x14ac:dyDescent="0.25">
      <c r="B326" s="7" t="s">
        <v>477</v>
      </c>
      <c r="C326" s="51" t="s">
        <v>478</v>
      </c>
      <c r="D326" s="51"/>
      <c r="E326" s="51"/>
      <c r="F326" s="51"/>
      <c r="G326" s="51"/>
      <c r="H326" s="52"/>
      <c r="I326" s="9">
        <v>0</v>
      </c>
      <c r="J326" s="10">
        <v>46000</v>
      </c>
      <c r="K326" s="20"/>
      <c r="L326" s="11">
        <v>46000</v>
      </c>
    </row>
    <row r="327" spans="1:12" ht="15.95" customHeight="1" x14ac:dyDescent="0.25">
      <c r="A327" s="49" t="s">
        <v>479</v>
      </c>
      <c r="B327" s="40"/>
      <c r="C327" s="40"/>
      <c r="D327" s="40"/>
      <c r="E327" s="40"/>
      <c r="F327" s="40"/>
      <c r="G327" s="40"/>
      <c r="H327" s="50"/>
      <c r="I327" s="12">
        <v>0</v>
      </c>
      <c r="J327" s="13">
        <v>60000</v>
      </c>
      <c r="K327" s="21"/>
      <c r="L327" s="14">
        <v>60000</v>
      </c>
    </row>
    <row r="328" spans="1:12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</row>
    <row r="329" spans="1:12" x14ac:dyDescent="0.25">
      <c r="A329" s="6" t="s">
        <v>480</v>
      </c>
      <c r="B329" s="39" t="s">
        <v>481</v>
      </c>
      <c r="C329" s="39"/>
      <c r="D329" s="39"/>
      <c r="E329" s="39"/>
      <c r="F329" s="39"/>
      <c r="G329" s="39"/>
      <c r="H329" s="39"/>
      <c r="I329" s="39"/>
      <c r="J329" s="39"/>
      <c r="K329" s="40"/>
      <c r="L329" s="41"/>
    </row>
    <row r="330" spans="1:12" x14ac:dyDescent="0.25">
      <c r="B330" s="8" t="s">
        <v>482</v>
      </c>
      <c r="C330" s="37" t="s">
        <v>483</v>
      </c>
      <c r="D330" s="37"/>
      <c r="E330" s="37"/>
      <c r="F330" s="37"/>
      <c r="G330" s="37"/>
      <c r="H330" s="38"/>
      <c r="I330" s="9">
        <v>0</v>
      </c>
      <c r="J330" s="10">
        <v>15000</v>
      </c>
      <c r="K330" s="20"/>
      <c r="L330" s="11">
        <v>15000</v>
      </c>
    </row>
    <row r="331" spans="1:12" x14ac:dyDescent="0.25">
      <c r="B331" s="7" t="s">
        <v>484</v>
      </c>
      <c r="C331" s="51" t="s">
        <v>485</v>
      </c>
      <c r="D331" s="51"/>
      <c r="E331" s="51"/>
      <c r="F331" s="51"/>
      <c r="G331" s="51"/>
      <c r="H331" s="52"/>
      <c r="I331" s="9">
        <v>0</v>
      </c>
      <c r="J331" s="10">
        <v>13000</v>
      </c>
      <c r="K331" s="20"/>
      <c r="L331" s="11">
        <v>13000</v>
      </c>
    </row>
    <row r="332" spans="1:12" ht="15.95" customHeight="1" x14ac:dyDescent="0.25">
      <c r="A332" s="49" t="s">
        <v>486</v>
      </c>
      <c r="B332" s="40"/>
      <c r="C332" s="40"/>
      <c r="D332" s="40"/>
      <c r="E332" s="40"/>
      <c r="F332" s="40"/>
      <c r="G332" s="40"/>
      <c r="H332" s="50"/>
      <c r="I332" s="12">
        <v>0</v>
      </c>
      <c r="J332" s="13">
        <v>28000</v>
      </c>
      <c r="K332" s="21"/>
      <c r="L332" s="14">
        <v>28000</v>
      </c>
    </row>
    <row r="333" spans="1:12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</row>
    <row r="334" spans="1:12" x14ac:dyDescent="0.25">
      <c r="A334" s="6" t="s">
        <v>487</v>
      </c>
      <c r="B334" s="39" t="s">
        <v>488</v>
      </c>
      <c r="C334" s="39"/>
      <c r="D334" s="39"/>
      <c r="E334" s="39"/>
      <c r="F334" s="39"/>
      <c r="G334" s="39"/>
      <c r="H334" s="39"/>
      <c r="I334" s="39"/>
      <c r="J334" s="39"/>
      <c r="K334" s="40"/>
      <c r="L334" s="41"/>
    </row>
    <row r="335" spans="1:12" x14ac:dyDescent="0.25">
      <c r="B335" s="7" t="s">
        <v>489</v>
      </c>
      <c r="C335" s="51" t="s">
        <v>490</v>
      </c>
      <c r="D335" s="51"/>
      <c r="E335" s="51"/>
      <c r="F335" s="51"/>
      <c r="G335" s="51"/>
      <c r="H335" s="52"/>
      <c r="I335" s="9">
        <v>0</v>
      </c>
      <c r="J335" s="10">
        <v>14000</v>
      </c>
      <c r="K335" s="20"/>
      <c r="L335" s="11">
        <v>14000</v>
      </c>
    </row>
    <row r="336" spans="1:12" ht="15.95" customHeight="1" x14ac:dyDescent="0.25">
      <c r="A336" s="49" t="s">
        <v>491</v>
      </c>
      <c r="B336" s="40"/>
      <c r="C336" s="40"/>
      <c r="D336" s="40"/>
      <c r="E336" s="40"/>
      <c r="F336" s="40"/>
      <c r="G336" s="40"/>
      <c r="H336" s="50"/>
      <c r="I336" s="12">
        <v>0</v>
      </c>
      <c r="J336" s="13">
        <v>14000</v>
      </c>
      <c r="K336" s="21"/>
      <c r="L336" s="14">
        <v>14000</v>
      </c>
    </row>
    <row r="337" spans="1:12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</row>
    <row r="338" spans="1:12" x14ac:dyDescent="0.25">
      <c r="A338" s="6" t="s">
        <v>492</v>
      </c>
      <c r="B338" s="39" t="s">
        <v>493</v>
      </c>
      <c r="C338" s="39"/>
      <c r="D338" s="39"/>
      <c r="E338" s="39"/>
      <c r="F338" s="39"/>
      <c r="G338" s="39"/>
      <c r="H338" s="39"/>
      <c r="I338" s="39"/>
      <c r="J338" s="39"/>
      <c r="K338" s="40"/>
      <c r="L338" s="41"/>
    </row>
    <row r="339" spans="1:12" x14ac:dyDescent="0.25">
      <c r="B339" s="7" t="s">
        <v>494</v>
      </c>
      <c r="C339" s="51" t="s">
        <v>495</v>
      </c>
      <c r="D339" s="51"/>
      <c r="E339" s="51"/>
      <c r="F339" s="51"/>
      <c r="G339" s="51"/>
      <c r="H339" s="52"/>
      <c r="I339" s="9">
        <v>0</v>
      </c>
      <c r="J339" s="10">
        <v>18000</v>
      </c>
      <c r="K339" s="20"/>
      <c r="L339" s="11">
        <v>18000</v>
      </c>
    </row>
    <row r="340" spans="1:12" ht="15.95" customHeight="1" x14ac:dyDescent="0.25">
      <c r="A340" s="49" t="s">
        <v>496</v>
      </c>
      <c r="B340" s="40"/>
      <c r="C340" s="40"/>
      <c r="D340" s="40"/>
      <c r="E340" s="40"/>
      <c r="F340" s="40"/>
      <c r="G340" s="40"/>
      <c r="H340" s="50"/>
      <c r="I340" s="12">
        <v>0</v>
      </c>
      <c r="J340" s="13">
        <v>18000</v>
      </c>
      <c r="K340" s="21"/>
      <c r="L340" s="14">
        <v>18000</v>
      </c>
    </row>
    <row r="341" spans="1:12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</row>
    <row r="342" spans="1:12" x14ac:dyDescent="0.25">
      <c r="A342" s="6" t="s">
        <v>497</v>
      </c>
      <c r="B342" s="39" t="s">
        <v>469</v>
      </c>
      <c r="C342" s="39"/>
      <c r="D342" s="39"/>
      <c r="E342" s="39"/>
      <c r="F342" s="39"/>
      <c r="G342" s="39"/>
      <c r="H342" s="39"/>
      <c r="I342" s="39"/>
      <c r="J342" s="39"/>
      <c r="K342" s="40"/>
      <c r="L342" s="41"/>
    </row>
    <row r="343" spans="1:12" x14ac:dyDescent="0.25">
      <c r="B343" s="8" t="s">
        <v>498</v>
      </c>
      <c r="C343" s="37" t="s">
        <v>499</v>
      </c>
      <c r="D343" s="37"/>
      <c r="E343" s="37"/>
      <c r="F343" s="37"/>
      <c r="G343" s="37"/>
      <c r="H343" s="38"/>
      <c r="I343" s="9">
        <v>5000</v>
      </c>
      <c r="J343" s="10">
        <v>0</v>
      </c>
      <c r="K343" s="20"/>
      <c r="L343" s="11">
        <v>5000</v>
      </c>
    </row>
    <row r="344" spans="1:12" x14ac:dyDescent="0.25">
      <c r="B344" s="7" t="s">
        <v>500</v>
      </c>
      <c r="C344" s="51" t="s">
        <v>501</v>
      </c>
      <c r="D344" s="51"/>
      <c r="E344" s="51"/>
      <c r="F344" s="51"/>
      <c r="G344" s="51"/>
      <c r="H344" s="52"/>
      <c r="I344" s="9">
        <v>0</v>
      </c>
      <c r="J344" s="10">
        <v>0</v>
      </c>
      <c r="K344" s="20">
        <v>270000</v>
      </c>
      <c r="L344" s="11">
        <v>270000</v>
      </c>
    </row>
    <row r="345" spans="1:12" ht="15.95" customHeight="1" x14ac:dyDescent="0.25">
      <c r="A345" s="49" t="s">
        <v>472</v>
      </c>
      <c r="B345" s="40"/>
      <c r="C345" s="40"/>
      <c r="D345" s="40"/>
      <c r="E345" s="40"/>
      <c r="F345" s="40"/>
      <c r="G345" s="40"/>
      <c r="H345" s="50"/>
      <c r="I345" s="12">
        <v>5000</v>
      </c>
      <c r="J345" s="13">
        <f>SUM(J343:J344)</f>
        <v>0</v>
      </c>
      <c r="K345" s="21">
        <f>SUM(K343:K344)</f>
        <v>270000</v>
      </c>
      <c r="L345" s="14">
        <v>275000</v>
      </c>
    </row>
    <row r="346" spans="1:12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</row>
    <row r="347" spans="1:12" x14ac:dyDescent="0.25">
      <c r="A347" s="6" t="s">
        <v>502</v>
      </c>
      <c r="B347" s="39" t="s">
        <v>503</v>
      </c>
      <c r="C347" s="39"/>
      <c r="D347" s="39"/>
      <c r="E347" s="39"/>
      <c r="F347" s="39"/>
      <c r="G347" s="39"/>
      <c r="H347" s="39"/>
      <c r="I347" s="39"/>
      <c r="J347" s="39"/>
      <c r="K347" s="40"/>
      <c r="L347" s="41"/>
    </row>
    <row r="348" spans="1:12" x14ac:dyDescent="0.25">
      <c r="B348" s="7" t="s">
        <v>504</v>
      </c>
      <c r="C348" s="51" t="s">
        <v>503</v>
      </c>
      <c r="D348" s="51"/>
      <c r="E348" s="51"/>
      <c r="F348" s="51"/>
      <c r="G348" s="51"/>
      <c r="H348" s="52"/>
      <c r="I348" s="9">
        <v>20000</v>
      </c>
      <c r="J348" s="10">
        <v>155000</v>
      </c>
      <c r="K348" s="20"/>
      <c r="L348" s="11">
        <v>175000</v>
      </c>
    </row>
    <row r="349" spans="1:12" ht="15.95" customHeight="1" x14ac:dyDescent="0.25">
      <c r="A349" s="49" t="s">
        <v>505</v>
      </c>
      <c r="B349" s="40"/>
      <c r="C349" s="40"/>
      <c r="D349" s="40"/>
      <c r="E349" s="40"/>
      <c r="F349" s="40"/>
      <c r="G349" s="40"/>
      <c r="H349" s="50"/>
      <c r="I349" s="12">
        <v>20000</v>
      </c>
      <c r="J349" s="13">
        <v>155000</v>
      </c>
      <c r="K349" s="21"/>
      <c r="L349" s="14">
        <v>175000</v>
      </c>
    </row>
    <row r="350" spans="1:12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</row>
    <row r="351" spans="1:12" x14ac:dyDescent="0.25">
      <c r="A351" s="6" t="s">
        <v>506</v>
      </c>
      <c r="B351" s="39" t="s">
        <v>507</v>
      </c>
      <c r="C351" s="39"/>
      <c r="D351" s="39"/>
      <c r="E351" s="39"/>
      <c r="F351" s="39"/>
      <c r="G351" s="39"/>
      <c r="H351" s="39"/>
      <c r="I351" s="39"/>
      <c r="J351" s="39"/>
      <c r="K351" s="40"/>
      <c r="L351" s="41"/>
    </row>
    <row r="352" spans="1:12" x14ac:dyDescent="0.25">
      <c r="B352" s="7" t="s">
        <v>508</v>
      </c>
      <c r="C352" s="51" t="s">
        <v>509</v>
      </c>
      <c r="D352" s="51"/>
      <c r="E352" s="51"/>
      <c r="F352" s="51"/>
      <c r="G352" s="51"/>
      <c r="H352" s="52"/>
      <c r="I352" s="9">
        <v>0</v>
      </c>
      <c r="J352" s="10">
        <v>100000</v>
      </c>
      <c r="K352" s="20"/>
      <c r="L352" s="11">
        <v>100000</v>
      </c>
    </row>
    <row r="353" spans="1:12" ht="15.95" customHeight="1" x14ac:dyDescent="0.25">
      <c r="A353" s="49" t="s">
        <v>510</v>
      </c>
      <c r="B353" s="40"/>
      <c r="C353" s="40"/>
      <c r="D353" s="40"/>
      <c r="E353" s="40"/>
      <c r="F353" s="40"/>
      <c r="G353" s="40"/>
      <c r="H353" s="50"/>
      <c r="I353" s="12">
        <v>0</v>
      </c>
      <c r="J353" s="13">
        <v>100000</v>
      </c>
      <c r="K353" s="21"/>
      <c r="L353" s="14">
        <v>100000</v>
      </c>
    </row>
    <row r="354" spans="1:12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</row>
    <row r="355" spans="1:12" x14ac:dyDescent="0.25">
      <c r="A355" s="6" t="s">
        <v>511</v>
      </c>
      <c r="B355" s="39" t="s">
        <v>512</v>
      </c>
      <c r="C355" s="39"/>
      <c r="D355" s="39"/>
      <c r="E355" s="39"/>
      <c r="F355" s="39"/>
      <c r="G355" s="39"/>
      <c r="H355" s="39"/>
      <c r="I355" s="39"/>
      <c r="J355" s="39"/>
      <c r="K355" s="40"/>
      <c r="L355" s="41"/>
    </row>
    <row r="356" spans="1:12" x14ac:dyDescent="0.25">
      <c r="B356" s="7" t="s">
        <v>513</v>
      </c>
      <c r="C356" s="51" t="s">
        <v>514</v>
      </c>
      <c r="D356" s="51"/>
      <c r="E356" s="51"/>
      <c r="F356" s="51"/>
      <c r="G356" s="51"/>
      <c r="H356" s="52"/>
      <c r="I356" s="9">
        <v>20000</v>
      </c>
      <c r="J356" s="10">
        <v>0</v>
      </c>
      <c r="K356" s="20"/>
      <c r="L356" s="11">
        <v>20000</v>
      </c>
    </row>
    <row r="357" spans="1:12" ht="15.95" customHeight="1" x14ac:dyDescent="0.25">
      <c r="A357" s="49" t="s">
        <v>515</v>
      </c>
      <c r="B357" s="40"/>
      <c r="C357" s="40"/>
      <c r="D357" s="40"/>
      <c r="E357" s="40"/>
      <c r="F357" s="40"/>
      <c r="G357" s="40"/>
      <c r="H357" s="50"/>
      <c r="I357" s="12">
        <v>20000</v>
      </c>
      <c r="J357" s="13">
        <v>0</v>
      </c>
      <c r="K357" s="21"/>
      <c r="L357" s="14">
        <v>20000</v>
      </c>
    </row>
    <row r="358" spans="1:12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</row>
    <row r="359" spans="1:12" x14ac:dyDescent="0.25">
      <c r="A359" s="6" t="s">
        <v>516</v>
      </c>
      <c r="B359" s="39" t="s">
        <v>517</v>
      </c>
      <c r="C359" s="39"/>
      <c r="D359" s="39"/>
      <c r="E359" s="39"/>
      <c r="F359" s="39"/>
      <c r="G359" s="39"/>
      <c r="H359" s="39"/>
      <c r="I359" s="39"/>
      <c r="J359" s="39"/>
      <c r="K359" s="40"/>
      <c r="L359" s="41"/>
    </row>
    <row r="360" spans="1:12" x14ac:dyDescent="0.25">
      <c r="B360" s="8" t="s">
        <v>518</v>
      </c>
      <c r="C360" s="37" t="s">
        <v>280</v>
      </c>
      <c r="D360" s="37"/>
      <c r="E360" s="37"/>
      <c r="F360" s="37"/>
      <c r="G360" s="37"/>
      <c r="H360" s="38"/>
      <c r="I360" s="9">
        <v>5460000</v>
      </c>
      <c r="J360" s="10">
        <v>0</v>
      </c>
      <c r="K360" s="20"/>
      <c r="L360" s="11">
        <v>5460000</v>
      </c>
    </row>
    <row r="361" spans="1:12" x14ac:dyDescent="0.25">
      <c r="B361" s="8" t="s">
        <v>519</v>
      </c>
      <c r="C361" s="37" t="s">
        <v>520</v>
      </c>
      <c r="D361" s="37"/>
      <c r="E361" s="37"/>
      <c r="F361" s="37"/>
      <c r="G361" s="37"/>
      <c r="H361" s="38"/>
      <c r="I361" s="9">
        <v>723000</v>
      </c>
      <c r="J361" s="10">
        <v>0</v>
      </c>
      <c r="K361" s="20"/>
      <c r="L361" s="11">
        <v>723000</v>
      </c>
    </row>
    <row r="362" spans="1:12" x14ac:dyDescent="0.25">
      <c r="B362" s="7" t="s">
        <v>521</v>
      </c>
      <c r="C362" s="51" t="s">
        <v>522</v>
      </c>
      <c r="D362" s="51"/>
      <c r="E362" s="51"/>
      <c r="F362" s="51"/>
      <c r="G362" s="51"/>
      <c r="H362" s="52"/>
      <c r="I362" s="9">
        <v>155000</v>
      </c>
      <c r="J362" s="10">
        <v>0</v>
      </c>
      <c r="K362" s="20">
        <v>-60000</v>
      </c>
      <c r="L362" s="11">
        <v>95000</v>
      </c>
    </row>
    <row r="363" spans="1:12" ht="15.95" customHeight="1" x14ac:dyDescent="0.25">
      <c r="A363" s="49" t="s">
        <v>523</v>
      </c>
      <c r="B363" s="40"/>
      <c r="C363" s="40"/>
      <c r="D363" s="40"/>
      <c r="E363" s="40"/>
      <c r="F363" s="40"/>
      <c r="G363" s="40"/>
      <c r="H363" s="50"/>
      <c r="I363" s="12">
        <v>6338000</v>
      </c>
      <c r="J363" s="13">
        <f>SUM(J360:J362)</f>
        <v>0</v>
      </c>
      <c r="K363" s="21">
        <f>SUM(K360:K362)</f>
        <v>-60000</v>
      </c>
      <c r="L363" s="14">
        <v>6278000</v>
      </c>
    </row>
    <row r="364" spans="1:12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</row>
    <row r="365" spans="1:12" x14ac:dyDescent="0.25">
      <c r="A365" s="6" t="s">
        <v>524</v>
      </c>
      <c r="B365" s="39" t="s">
        <v>525</v>
      </c>
      <c r="C365" s="39"/>
      <c r="D365" s="39"/>
      <c r="E365" s="39"/>
      <c r="F365" s="39"/>
      <c r="G365" s="39"/>
      <c r="H365" s="39"/>
      <c r="I365" s="39"/>
      <c r="J365" s="39"/>
      <c r="K365" s="40"/>
      <c r="L365" s="41"/>
    </row>
    <row r="366" spans="1:12" x14ac:dyDescent="0.25">
      <c r="B366" s="8" t="s">
        <v>526</v>
      </c>
      <c r="C366" s="37" t="s">
        <v>527</v>
      </c>
      <c r="D366" s="37"/>
      <c r="E366" s="37"/>
      <c r="F366" s="37"/>
      <c r="G366" s="37"/>
      <c r="H366" s="38"/>
      <c r="I366" s="9">
        <v>955000</v>
      </c>
      <c r="J366" s="10">
        <v>0</v>
      </c>
      <c r="K366" s="20"/>
      <c r="L366" s="11">
        <v>955000</v>
      </c>
    </row>
    <row r="367" spans="1:12" x14ac:dyDescent="0.25">
      <c r="B367" s="8" t="s">
        <v>528</v>
      </c>
      <c r="C367" s="37" t="s">
        <v>529</v>
      </c>
      <c r="D367" s="37"/>
      <c r="E367" s="37"/>
      <c r="F367" s="37"/>
      <c r="G367" s="37"/>
      <c r="H367" s="38"/>
      <c r="I367" s="9">
        <v>80000</v>
      </c>
      <c r="J367" s="10">
        <v>0</v>
      </c>
      <c r="K367" s="20"/>
      <c r="L367" s="11">
        <v>80000</v>
      </c>
    </row>
    <row r="368" spans="1:12" x14ac:dyDescent="0.25">
      <c r="B368" s="7" t="s">
        <v>530</v>
      </c>
      <c r="C368" s="51" t="s">
        <v>531</v>
      </c>
      <c r="D368" s="51"/>
      <c r="E368" s="51"/>
      <c r="F368" s="51"/>
      <c r="G368" s="51"/>
      <c r="H368" s="52"/>
      <c r="I368" s="9">
        <v>555000</v>
      </c>
      <c r="J368" s="10">
        <v>50000</v>
      </c>
      <c r="K368" s="20">
        <v>1500</v>
      </c>
      <c r="L368" s="11">
        <v>606500</v>
      </c>
    </row>
    <row r="369" spans="1:12" ht="15.95" customHeight="1" x14ac:dyDescent="0.25">
      <c r="A369" s="49" t="s">
        <v>532</v>
      </c>
      <c r="B369" s="40"/>
      <c r="C369" s="40"/>
      <c r="D369" s="40"/>
      <c r="E369" s="40"/>
      <c r="F369" s="40"/>
      <c r="G369" s="40"/>
      <c r="H369" s="50"/>
      <c r="I369" s="12">
        <v>1590000</v>
      </c>
      <c r="J369" s="30">
        <f>SUM(J366:J368)</f>
        <v>50000</v>
      </c>
      <c r="K369" s="21">
        <f>SUM(K366:K368)</f>
        <v>1500</v>
      </c>
      <c r="L369" s="14">
        <v>1641500</v>
      </c>
    </row>
    <row r="370" spans="1:12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</row>
    <row r="371" spans="1:12" x14ac:dyDescent="0.25">
      <c r="A371" s="6" t="s">
        <v>533</v>
      </c>
      <c r="B371" s="39" t="s">
        <v>534</v>
      </c>
      <c r="C371" s="39"/>
      <c r="D371" s="39"/>
      <c r="E371" s="39"/>
      <c r="F371" s="39"/>
      <c r="G371" s="39"/>
      <c r="H371" s="39"/>
      <c r="I371" s="39"/>
      <c r="J371" s="39"/>
      <c r="K371" s="40"/>
      <c r="L371" s="41"/>
    </row>
    <row r="372" spans="1:12" x14ac:dyDescent="0.25">
      <c r="B372" s="8" t="s">
        <v>535</v>
      </c>
      <c r="C372" s="37" t="s">
        <v>536</v>
      </c>
      <c r="D372" s="37"/>
      <c r="E372" s="37"/>
      <c r="F372" s="37"/>
      <c r="G372" s="37"/>
      <c r="H372" s="38"/>
      <c r="I372" s="9">
        <v>3840000</v>
      </c>
      <c r="J372" s="10">
        <v>-10000</v>
      </c>
      <c r="K372" s="20"/>
      <c r="L372" s="11">
        <v>3830000</v>
      </c>
    </row>
    <row r="373" spans="1:12" x14ac:dyDescent="0.25">
      <c r="B373" s="7" t="s">
        <v>537</v>
      </c>
      <c r="C373" s="51" t="s">
        <v>538</v>
      </c>
      <c r="D373" s="51"/>
      <c r="E373" s="51"/>
      <c r="F373" s="51"/>
      <c r="G373" s="51"/>
      <c r="H373" s="52"/>
      <c r="I373" s="9">
        <v>70000</v>
      </c>
      <c r="J373" s="10">
        <v>-57000</v>
      </c>
      <c r="K373" s="20"/>
      <c r="L373" s="11">
        <v>13000</v>
      </c>
    </row>
    <row r="374" spans="1:12" ht="15.95" customHeight="1" x14ac:dyDescent="0.25">
      <c r="A374" s="49" t="s">
        <v>539</v>
      </c>
      <c r="B374" s="40"/>
      <c r="C374" s="40"/>
      <c r="D374" s="40"/>
      <c r="E374" s="40"/>
      <c r="F374" s="40"/>
      <c r="G374" s="40"/>
      <c r="H374" s="50"/>
      <c r="I374" s="12">
        <v>3910000</v>
      </c>
      <c r="J374" s="13">
        <v>-67000</v>
      </c>
      <c r="K374" s="21"/>
      <c r="L374" s="14">
        <v>3843000</v>
      </c>
    </row>
    <row r="375" spans="1:12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</row>
    <row r="376" spans="1:12" x14ac:dyDescent="0.25">
      <c r="A376" s="6" t="s">
        <v>540</v>
      </c>
      <c r="B376" s="39" t="s">
        <v>541</v>
      </c>
      <c r="C376" s="39"/>
      <c r="D376" s="39"/>
      <c r="E376" s="39"/>
      <c r="F376" s="39"/>
      <c r="G376" s="39"/>
      <c r="H376" s="39"/>
      <c r="I376" s="39"/>
      <c r="J376" s="39"/>
      <c r="K376" s="40"/>
      <c r="L376" s="41"/>
    </row>
    <row r="377" spans="1:12" x14ac:dyDescent="0.25">
      <c r="B377" s="7" t="s">
        <v>542</v>
      </c>
      <c r="C377" s="51" t="s">
        <v>543</v>
      </c>
      <c r="D377" s="51"/>
      <c r="E377" s="51"/>
      <c r="F377" s="51"/>
      <c r="G377" s="51"/>
      <c r="H377" s="52"/>
      <c r="I377" s="9">
        <v>0</v>
      </c>
      <c r="J377" s="10">
        <v>0</v>
      </c>
      <c r="K377" s="20">
        <v>330000</v>
      </c>
      <c r="L377" s="11">
        <v>330000</v>
      </c>
    </row>
    <row r="378" spans="1:12" ht="15.95" customHeight="1" x14ac:dyDescent="0.25">
      <c r="A378" s="49" t="s">
        <v>544</v>
      </c>
      <c r="B378" s="40"/>
      <c r="C378" s="40"/>
      <c r="D378" s="40"/>
      <c r="E378" s="40"/>
      <c r="F378" s="40"/>
      <c r="G378" s="40"/>
      <c r="H378" s="50"/>
      <c r="I378" s="12">
        <v>0</v>
      </c>
      <c r="J378" s="13">
        <f>SUM(J377)</f>
        <v>0</v>
      </c>
      <c r="K378" s="21">
        <f>SUM(K377)</f>
        <v>330000</v>
      </c>
      <c r="L378" s="14">
        <v>330000</v>
      </c>
    </row>
    <row r="379" spans="1:12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</row>
    <row r="380" spans="1:12" x14ac:dyDescent="0.25">
      <c r="A380" s="6" t="s">
        <v>545</v>
      </c>
      <c r="B380" s="39" t="s">
        <v>546</v>
      </c>
      <c r="C380" s="39"/>
      <c r="D380" s="39"/>
      <c r="E380" s="39"/>
      <c r="F380" s="39"/>
      <c r="G380" s="39"/>
      <c r="H380" s="39"/>
      <c r="I380" s="39"/>
      <c r="J380" s="39"/>
      <c r="K380" s="40"/>
      <c r="L380" s="41"/>
    </row>
    <row r="381" spans="1:12" x14ac:dyDescent="0.25">
      <c r="B381" s="7" t="s">
        <v>547</v>
      </c>
      <c r="C381" s="51" t="s">
        <v>548</v>
      </c>
      <c r="D381" s="51"/>
      <c r="E381" s="51"/>
      <c r="F381" s="51"/>
      <c r="G381" s="51"/>
      <c r="H381" s="52"/>
      <c r="I381" s="9">
        <v>7551000</v>
      </c>
      <c r="J381" s="10">
        <v>345000</v>
      </c>
      <c r="K381" s="20">
        <v>35000</v>
      </c>
      <c r="L381" s="11">
        <v>7931000</v>
      </c>
    </row>
    <row r="382" spans="1:12" ht="15.95" customHeight="1" x14ac:dyDescent="0.25">
      <c r="A382" s="49" t="s">
        <v>549</v>
      </c>
      <c r="B382" s="40"/>
      <c r="C382" s="40"/>
      <c r="D382" s="40"/>
      <c r="E382" s="40"/>
      <c r="F382" s="40"/>
      <c r="G382" s="40"/>
      <c r="H382" s="50"/>
      <c r="I382" s="12">
        <v>7551000</v>
      </c>
      <c r="J382" s="13">
        <f>SUM(J381)</f>
        <v>345000</v>
      </c>
      <c r="K382" s="21">
        <f>SUM(K381)</f>
        <v>35000</v>
      </c>
      <c r="L382" s="14">
        <v>7931000</v>
      </c>
    </row>
    <row r="383" spans="1:12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</row>
    <row r="384" spans="1:12" x14ac:dyDescent="0.25">
      <c r="A384" s="6" t="s">
        <v>550</v>
      </c>
      <c r="B384" s="39" t="s">
        <v>551</v>
      </c>
      <c r="C384" s="39"/>
      <c r="D384" s="39"/>
      <c r="E384" s="39"/>
      <c r="F384" s="39"/>
      <c r="G384" s="39"/>
      <c r="H384" s="39"/>
      <c r="I384" s="39"/>
      <c r="J384" s="39"/>
      <c r="K384" s="40"/>
      <c r="L384" s="41"/>
    </row>
    <row r="385" spans="1:12" x14ac:dyDescent="0.25">
      <c r="B385" s="8" t="s">
        <v>552</v>
      </c>
      <c r="C385" s="37" t="s">
        <v>553</v>
      </c>
      <c r="D385" s="37"/>
      <c r="E385" s="37"/>
      <c r="F385" s="37"/>
      <c r="G385" s="37"/>
      <c r="H385" s="38"/>
      <c r="I385" s="9">
        <v>33260000</v>
      </c>
      <c r="J385" s="10">
        <v>0</v>
      </c>
      <c r="K385" s="20">
        <v>115000</v>
      </c>
      <c r="L385" s="11">
        <v>33375000</v>
      </c>
    </row>
    <row r="386" spans="1:12" x14ac:dyDescent="0.25">
      <c r="B386" s="7" t="s">
        <v>554</v>
      </c>
      <c r="C386" s="51" t="s">
        <v>555</v>
      </c>
      <c r="D386" s="51"/>
      <c r="E386" s="51"/>
      <c r="F386" s="51"/>
      <c r="G386" s="51"/>
      <c r="H386" s="52"/>
      <c r="I386" s="9">
        <v>1522000</v>
      </c>
      <c r="J386" s="10">
        <v>218000</v>
      </c>
      <c r="K386" s="20"/>
      <c r="L386" s="11">
        <v>1740000</v>
      </c>
    </row>
    <row r="387" spans="1:12" ht="15.95" customHeight="1" x14ac:dyDescent="0.25">
      <c r="A387" s="49" t="s">
        <v>556</v>
      </c>
      <c r="B387" s="40"/>
      <c r="C387" s="40"/>
      <c r="D387" s="40"/>
      <c r="E387" s="40"/>
      <c r="F387" s="40"/>
      <c r="G387" s="40"/>
      <c r="H387" s="50"/>
      <c r="I387" s="12">
        <v>34782000</v>
      </c>
      <c r="J387" s="13">
        <f>SUM(J385:J386)</f>
        <v>218000</v>
      </c>
      <c r="K387" s="21">
        <f>SUM(K385:K386)</f>
        <v>115000</v>
      </c>
      <c r="L387" s="14">
        <v>35115000</v>
      </c>
    </row>
    <row r="388" spans="1:12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</row>
    <row r="389" spans="1:12" x14ac:dyDescent="0.25">
      <c r="A389" s="6" t="s">
        <v>557</v>
      </c>
      <c r="B389" s="39" t="s">
        <v>558</v>
      </c>
      <c r="C389" s="39"/>
      <c r="D389" s="39"/>
      <c r="E389" s="39"/>
      <c r="F389" s="39"/>
      <c r="G389" s="39"/>
      <c r="H389" s="39"/>
      <c r="I389" s="39"/>
      <c r="J389" s="39"/>
      <c r="K389" s="40"/>
      <c r="L389" s="41"/>
    </row>
    <row r="390" spans="1:12" x14ac:dyDescent="0.25">
      <c r="B390" s="8" t="s">
        <v>559</v>
      </c>
      <c r="C390" s="37" t="s">
        <v>560</v>
      </c>
      <c r="D390" s="37"/>
      <c r="E390" s="37"/>
      <c r="F390" s="37"/>
      <c r="G390" s="37"/>
      <c r="H390" s="38"/>
      <c r="I390" s="9">
        <v>200000</v>
      </c>
      <c r="J390" s="10">
        <v>0</v>
      </c>
      <c r="K390" s="20"/>
      <c r="L390" s="11">
        <v>200000</v>
      </c>
    </row>
    <row r="391" spans="1:12" x14ac:dyDescent="0.25">
      <c r="B391" s="7" t="s">
        <v>561</v>
      </c>
      <c r="C391" s="51" t="s">
        <v>562</v>
      </c>
      <c r="D391" s="51"/>
      <c r="E391" s="51"/>
      <c r="F391" s="51"/>
      <c r="G391" s="51"/>
      <c r="H391" s="52"/>
      <c r="I391" s="9">
        <v>0</v>
      </c>
      <c r="J391" s="10">
        <v>1759000</v>
      </c>
      <c r="K391" s="20">
        <v>557000</v>
      </c>
      <c r="L391" s="11">
        <v>2316000</v>
      </c>
    </row>
    <row r="392" spans="1:12" ht="15.95" customHeight="1" x14ac:dyDescent="0.25">
      <c r="A392" s="49" t="s">
        <v>563</v>
      </c>
      <c r="B392" s="40"/>
      <c r="C392" s="40"/>
      <c r="D392" s="40"/>
      <c r="E392" s="40"/>
      <c r="F392" s="40"/>
      <c r="G392" s="40"/>
      <c r="H392" s="50"/>
      <c r="I392" s="12">
        <v>200000</v>
      </c>
      <c r="J392" s="13">
        <f>SUM(J390:J391)</f>
        <v>1759000</v>
      </c>
      <c r="K392" s="21">
        <f>SUM(K390:K391)</f>
        <v>557000</v>
      </c>
      <c r="L392" s="14">
        <v>2516000</v>
      </c>
    </row>
    <row r="393" spans="1:12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</row>
    <row r="394" spans="1:12" x14ac:dyDescent="0.25">
      <c r="A394" s="6" t="s">
        <v>564</v>
      </c>
      <c r="B394" s="39" t="s">
        <v>565</v>
      </c>
      <c r="C394" s="39"/>
      <c r="D394" s="39"/>
      <c r="E394" s="39"/>
      <c r="F394" s="39"/>
      <c r="G394" s="39"/>
      <c r="H394" s="39"/>
      <c r="I394" s="39"/>
      <c r="J394" s="39"/>
      <c r="K394" s="40"/>
      <c r="L394" s="41"/>
    </row>
    <row r="395" spans="1:12" x14ac:dyDescent="0.25">
      <c r="B395" s="7" t="s">
        <v>566</v>
      </c>
      <c r="C395" s="51" t="s">
        <v>567</v>
      </c>
      <c r="D395" s="51"/>
      <c r="E395" s="51"/>
      <c r="F395" s="51"/>
      <c r="G395" s="51"/>
      <c r="H395" s="52"/>
      <c r="I395" s="9">
        <v>190000</v>
      </c>
      <c r="J395" s="10">
        <v>350000</v>
      </c>
      <c r="K395" s="20"/>
      <c r="L395" s="11">
        <v>540000</v>
      </c>
    </row>
    <row r="396" spans="1:12" ht="15.95" customHeight="1" x14ac:dyDescent="0.25">
      <c r="A396" s="49" t="s">
        <v>568</v>
      </c>
      <c r="B396" s="40"/>
      <c r="C396" s="40"/>
      <c r="D396" s="40"/>
      <c r="E396" s="40"/>
      <c r="F396" s="40"/>
      <c r="G396" s="40"/>
      <c r="H396" s="50"/>
      <c r="I396" s="12">
        <v>190000</v>
      </c>
      <c r="J396" s="13">
        <v>350000</v>
      </c>
      <c r="K396" s="21"/>
      <c r="L396" s="14">
        <v>540000</v>
      </c>
    </row>
    <row r="397" spans="1:12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</row>
    <row r="398" spans="1:12" x14ac:dyDescent="0.25">
      <c r="A398" s="6" t="s">
        <v>569</v>
      </c>
      <c r="B398" s="39" t="s">
        <v>570</v>
      </c>
      <c r="C398" s="39"/>
      <c r="D398" s="39"/>
      <c r="E398" s="39"/>
      <c r="F398" s="39"/>
      <c r="G398" s="39"/>
      <c r="H398" s="39"/>
      <c r="I398" s="39"/>
      <c r="J398" s="39"/>
      <c r="K398" s="40"/>
      <c r="L398" s="41"/>
    </row>
    <row r="399" spans="1:12" x14ac:dyDescent="0.25">
      <c r="B399" s="8" t="s">
        <v>571</v>
      </c>
      <c r="C399" s="37" t="s">
        <v>572</v>
      </c>
      <c r="D399" s="37"/>
      <c r="E399" s="37"/>
      <c r="F399" s="37"/>
      <c r="G399" s="37"/>
      <c r="H399" s="38"/>
      <c r="I399" s="9">
        <v>15000</v>
      </c>
      <c r="J399" s="10">
        <v>0</v>
      </c>
      <c r="K399" s="20"/>
      <c r="L399" s="11">
        <v>15000</v>
      </c>
    </row>
    <row r="400" spans="1:12" x14ac:dyDescent="0.25">
      <c r="B400" s="8" t="s">
        <v>573</v>
      </c>
      <c r="C400" s="37" t="s">
        <v>574</v>
      </c>
      <c r="D400" s="37"/>
      <c r="E400" s="37"/>
      <c r="F400" s="37"/>
      <c r="G400" s="37"/>
      <c r="H400" s="38"/>
      <c r="I400" s="9">
        <v>15000</v>
      </c>
      <c r="J400" s="10">
        <v>0</v>
      </c>
      <c r="K400" s="20"/>
      <c r="L400" s="11">
        <v>15000</v>
      </c>
    </row>
    <row r="401" spans="1:12" x14ac:dyDescent="0.25">
      <c r="B401" s="7" t="s">
        <v>575</v>
      </c>
      <c r="C401" s="51" t="s">
        <v>576</v>
      </c>
      <c r="D401" s="51"/>
      <c r="E401" s="51"/>
      <c r="F401" s="51"/>
      <c r="G401" s="51"/>
      <c r="H401" s="52"/>
      <c r="I401" s="9">
        <v>400000</v>
      </c>
      <c r="J401" s="10">
        <v>0</v>
      </c>
      <c r="K401" s="20"/>
      <c r="L401" s="11">
        <v>400000</v>
      </c>
    </row>
    <row r="402" spans="1:12" ht="15.95" customHeight="1" x14ac:dyDescent="0.25">
      <c r="A402" s="49" t="s">
        <v>577</v>
      </c>
      <c r="B402" s="40"/>
      <c r="C402" s="40"/>
      <c r="D402" s="40"/>
      <c r="E402" s="40"/>
      <c r="F402" s="40"/>
      <c r="G402" s="40"/>
      <c r="H402" s="50"/>
      <c r="I402" s="12">
        <v>430000</v>
      </c>
      <c r="J402" s="13">
        <v>0</v>
      </c>
      <c r="K402" s="21"/>
      <c r="L402" s="14">
        <v>430000</v>
      </c>
    </row>
    <row r="403" spans="1:12" x14ac:dyDescent="0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</row>
    <row r="404" spans="1:12" x14ac:dyDescent="0.25">
      <c r="A404" s="6" t="s">
        <v>578</v>
      </c>
      <c r="B404" s="39" t="s">
        <v>579</v>
      </c>
      <c r="C404" s="39"/>
      <c r="D404" s="39"/>
      <c r="E404" s="39"/>
      <c r="F404" s="39"/>
      <c r="G404" s="39"/>
      <c r="H404" s="39"/>
      <c r="I404" s="39"/>
      <c r="J404" s="39"/>
      <c r="K404" s="40"/>
      <c r="L404" s="41"/>
    </row>
    <row r="405" spans="1:12" x14ac:dyDescent="0.25">
      <c r="B405" s="8" t="s">
        <v>580</v>
      </c>
      <c r="C405" s="37" t="s">
        <v>581</v>
      </c>
      <c r="D405" s="37"/>
      <c r="E405" s="37"/>
      <c r="F405" s="37"/>
      <c r="G405" s="37"/>
      <c r="H405" s="38"/>
      <c r="I405" s="9">
        <v>180000</v>
      </c>
      <c r="J405" s="10">
        <v>500</v>
      </c>
      <c r="K405" s="20"/>
      <c r="L405" s="11">
        <v>180500</v>
      </c>
    </row>
    <row r="406" spans="1:12" x14ac:dyDescent="0.25">
      <c r="B406" s="7" t="s">
        <v>582</v>
      </c>
      <c r="C406" s="51" t="s">
        <v>583</v>
      </c>
      <c r="D406" s="51"/>
      <c r="E406" s="51"/>
      <c r="F406" s="51"/>
      <c r="G406" s="51"/>
      <c r="H406" s="52"/>
      <c r="I406" s="9">
        <v>242000</v>
      </c>
      <c r="J406" s="10">
        <v>500</v>
      </c>
      <c r="K406" s="20"/>
      <c r="L406" s="11">
        <v>242500</v>
      </c>
    </row>
    <row r="407" spans="1:12" ht="15.95" customHeight="1" x14ac:dyDescent="0.25">
      <c r="A407" s="49" t="s">
        <v>584</v>
      </c>
      <c r="B407" s="40"/>
      <c r="C407" s="40"/>
      <c r="D407" s="40"/>
      <c r="E407" s="40"/>
      <c r="F407" s="40"/>
      <c r="G407" s="40"/>
      <c r="H407" s="50"/>
      <c r="I407" s="12">
        <v>422000</v>
      </c>
      <c r="J407" s="13">
        <v>1000</v>
      </c>
      <c r="K407" s="21"/>
      <c r="L407" s="14">
        <v>423000</v>
      </c>
    </row>
    <row r="408" spans="1:12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</row>
    <row r="409" spans="1:12" x14ac:dyDescent="0.25">
      <c r="A409" s="6" t="s">
        <v>585</v>
      </c>
      <c r="B409" s="39" t="s">
        <v>586</v>
      </c>
      <c r="C409" s="39"/>
      <c r="D409" s="39"/>
      <c r="E409" s="39"/>
      <c r="F409" s="39"/>
      <c r="G409" s="39"/>
      <c r="H409" s="39"/>
      <c r="I409" s="39"/>
      <c r="J409" s="39"/>
      <c r="K409" s="40"/>
      <c r="L409" s="41"/>
    </row>
    <row r="410" spans="1:12" x14ac:dyDescent="0.25">
      <c r="B410" s="7" t="s">
        <v>587</v>
      </c>
      <c r="C410" s="51" t="s">
        <v>588</v>
      </c>
      <c r="D410" s="51"/>
      <c r="E410" s="51"/>
      <c r="F410" s="51"/>
      <c r="G410" s="51"/>
      <c r="H410" s="52"/>
      <c r="I410" s="9">
        <v>95000</v>
      </c>
      <c r="J410" s="10">
        <v>0</v>
      </c>
      <c r="K410" s="20"/>
      <c r="L410" s="11">
        <v>95000</v>
      </c>
    </row>
    <row r="411" spans="1:12" ht="15.95" customHeight="1" x14ac:dyDescent="0.25">
      <c r="A411" s="49" t="s">
        <v>589</v>
      </c>
      <c r="B411" s="40"/>
      <c r="C411" s="40"/>
      <c r="D411" s="40"/>
      <c r="E411" s="40"/>
      <c r="F411" s="40"/>
      <c r="G411" s="40"/>
      <c r="H411" s="50"/>
      <c r="I411" s="12">
        <v>95000</v>
      </c>
      <c r="J411" s="13">
        <v>0</v>
      </c>
      <c r="K411" s="21"/>
      <c r="L411" s="14">
        <v>95000</v>
      </c>
    </row>
    <row r="412" spans="1:12" x14ac:dyDescent="0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</row>
    <row r="413" spans="1:12" x14ac:dyDescent="0.25">
      <c r="A413" s="6" t="s">
        <v>590</v>
      </c>
      <c r="B413" s="39" t="s">
        <v>591</v>
      </c>
      <c r="C413" s="39"/>
      <c r="D413" s="39"/>
      <c r="E413" s="39"/>
      <c r="F413" s="39"/>
      <c r="G413" s="39"/>
      <c r="H413" s="39"/>
      <c r="I413" s="39"/>
      <c r="J413" s="39"/>
      <c r="K413" s="40"/>
      <c r="L413" s="41"/>
    </row>
    <row r="414" spans="1:12" x14ac:dyDescent="0.25">
      <c r="B414" s="7" t="s">
        <v>592</v>
      </c>
      <c r="C414" s="51" t="s">
        <v>593</v>
      </c>
      <c r="D414" s="51"/>
      <c r="E414" s="51"/>
      <c r="F414" s="51"/>
      <c r="G414" s="51"/>
      <c r="H414" s="52"/>
      <c r="I414" s="9">
        <v>0</v>
      </c>
      <c r="J414" s="10">
        <v>612000</v>
      </c>
      <c r="K414" s="20">
        <v>11500</v>
      </c>
      <c r="L414" s="11">
        <v>623500</v>
      </c>
    </row>
    <row r="415" spans="1:12" ht="15.95" customHeight="1" x14ac:dyDescent="0.25">
      <c r="A415" s="49" t="s">
        <v>594</v>
      </c>
      <c r="B415" s="40"/>
      <c r="C415" s="40"/>
      <c r="D415" s="40"/>
      <c r="E415" s="40"/>
      <c r="F415" s="40"/>
      <c r="G415" s="40"/>
      <c r="H415" s="50"/>
      <c r="I415" s="12">
        <v>0</v>
      </c>
      <c r="J415" s="30">
        <f>SUM(J414)</f>
        <v>612000</v>
      </c>
      <c r="K415" s="21">
        <f>SUM(K414)</f>
        <v>11500</v>
      </c>
      <c r="L415" s="14">
        <v>623500</v>
      </c>
    </row>
    <row r="416" spans="1:12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</row>
    <row r="417" spans="1:12" x14ac:dyDescent="0.25">
      <c r="A417" s="6" t="s">
        <v>595</v>
      </c>
      <c r="B417" s="39" t="s">
        <v>596</v>
      </c>
      <c r="C417" s="39"/>
      <c r="D417" s="39"/>
      <c r="E417" s="39"/>
      <c r="F417" s="39"/>
      <c r="G417" s="39"/>
      <c r="H417" s="39"/>
      <c r="I417" s="39"/>
      <c r="J417" s="39"/>
      <c r="K417" s="40"/>
      <c r="L417" s="41"/>
    </row>
    <row r="418" spans="1:12" x14ac:dyDescent="0.25">
      <c r="B418" s="8" t="s">
        <v>597</v>
      </c>
      <c r="C418" s="37" t="s">
        <v>598</v>
      </c>
      <c r="D418" s="37"/>
      <c r="E418" s="37"/>
      <c r="F418" s="37"/>
      <c r="G418" s="37"/>
      <c r="H418" s="38"/>
      <c r="I418" s="9">
        <v>250000</v>
      </c>
      <c r="J418" s="10">
        <v>0</v>
      </c>
      <c r="K418" s="20"/>
      <c r="L418" s="11">
        <v>250000</v>
      </c>
    </row>
    <row r="419" spans="1:12" x14ac:dyDescent="0.25">
      <c r="B419" s="7" t="s">
        <v>599</v>
      </c>
      <c r="C419" s="51" t="s">
        <v>600</v>
      </c>
      <c r="D419" s="51"/>
      <c r="E419" s="51"/>
      <c r="F419" s="51"/>
      <c r="G419" s="51"/>
      <c r="H419" s="52"/>
      <c r="I419" s="9">
        <v>3000</v>
      </c>
      <c r="J419" s="10">
        <v>0</v>
      </c>
      <c r="K419" s="20"/>
      <c r="L419" s="11">
        <v>3000</v>
      </c>
    </row>
    <row r="420" spans="1:12" ht="15.95" customHeight="1" x14ac:dyDescent="0.25">
      <c r="A420" s="49" t="s">
        <v>601</v>
      </c>
      <c r="B420" s="40"/>
      <c r="C420" s="40"/>
      <c r="D420" s="40"/>
      <c r="E420" s="40"/>
      <c r="F420" s="40"/>
      <c r="G420" s="40"/>
      <c r="H420" s="50"/>
      <c r="I420" s="12">
        <v>253000</v>
      </c>
      <c r="J420" s="13">
        <v>0</v>
      </c>
      <c r="K420" s="21"/>
      <c r="L420" s="14">
        <v>253000</v>
      </c>
    </row>
    <row r="421" spans="1:12" x14ac:dyDescent="0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</row>
    <row r="422" spans="1:12" x14ac:dyDescent="0.25">
      <c r="A422" s="6" t="s">
        <v>602</v>
      </c>
      <c r="B422" s="39" t="s">
        <v>603</v>
      </c>
      <c r="C422" s="39"/>
      <c r="D422" s="39"/>
      <c r="E422" s="39"/>
      <c r="F422" s="39"/>
      <c r="G422" s="39"/>
      <c r="H422" s="39"/>
      <c r="I422" s="39"/>
      <c r="J422" s="39"/>
      <c r="K422" s="40"/>
      <c r="L422" s="41"/>
    </row>
    <row r="423" spans="1:12" x14ac:dyDescent="0.25">
      <c r="B423" s="7" t="s">
        <v>604</v>
      </c>
      <c r="C423" s="51" t="s">
        <v>605</v>
      </c>
      <c r="D423" s="51"/>
      <c r="E423" s="51"/>
      <c r="F423" s="51"/>
      <c r="G423" s="51"/>
      <c r="H423" s="52"/>
      <c r="I423" s="9">
        <v>785000</v>
      </c>
      <c r="J423" s="10">
        <v>0</v>
      </c>
      <c r="K423" s="20"/>
      <c r="L423" s="11">
        <v>785000</v>
      </c>
    </row>
    <row r="424" spans="1:12" ht="15.95" customHeight="1" x14ac:dyDescent="0.25">
      <c r="A424" s="49" t="s">
        <v>606</v>
      </c>
      <c r="B424" s="40"/>
      <c r="C424" s="40"/>
      <c r="D424" s="40"/>
      <c r="E424" s="40"/>
      <c r="F424" s="40"/>
      <c r="G424" s="40"/>
      <c r="H424" s="50"/>
      <c r="I424" s="12">
        <v>785000</v>
      </c>
      <c r="J424" s="13">
        <v>0</v>
      </c>
      <c r="K424" s="21"/>
      <c r="L424" s="14">
        <v>785000</v>
      </c>
    </row>
    <row r="425" spans="1:12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</row>
    <row r="426" spans="1:12" x14ac:dyDescent="0.25">
      <c r="A426" s="6" t="s">
        <v>607</v>
      </c>
      <c r="B426" s="39" t="s">
        <v>608</v>
      </c>
      <c r="C426" s="39"/>
      <c r="D426" s="39"/>
      <c r="E426" s="39"/>
      <c r="F426" s="39"/>
      <c r="G426" s="39"/>
      <c r="H426" s="39"/>
      <c r="I426" s="39"/>
      <c r="J426" s="39"/>
      <c r="K426" s="40"/>
      <c r="L426" s="41"/>
    </row>
    <row r="427" spans="1:12" x14ac:dyDescent="0.25">
      <c r="B427" s="8" t="s">
        <v>609</v>
      </c>
      <c r="C427" s="37" t="s">
        <v>610</v>
      </c>
      <c r="D427" s="37"/>
      <c r="E427" s="37"/>
      <c r="F427" s="37"/>
      <c r="G427" s="37"/>
      <c r="H427" s="38"/>
      <c r="I427" s="9">
        <v>1174000</v>
      </c>
      <c r="J427" s="10">
        <v>1399000</v>
      </c>
      <c r="K427" s="20"/>
      <c r="L427" s="11">
        <v>2573000</v>
      </c>
    </row>
    <row r="428" spans="1:12" x14ac:dyDescent="0.25">
      <c r="B428" s="7" t="s">
        <v>611</v>
      </c>
      <c r="C428" s="51" t="s">
        <v>612</v>
      </c>
      <c r="D428" s="51"/>
      <c r="E428" s="51"/>
      <c r="F428" s="51"/>
      <c r="G428" s="51"/>
      <c r="H428" s="52"/>
      <c r="I428" s="9">
        <v>0</v>
      </c>
      <c r="J428" s="10">
        <v>0</v>
      </c>
      <c r="K428" s="20">
        <v>2540500</v>
      </c>
      <c r="L428" s="11">
        <v>2540500</v>
      </c>
    </row>
    <row r="429" spans="1:12" ht="15.95" customHeight="1" x14ac:dyDescent="0.25">
      <c r="A429" s="49" t="s">
        <v>613</v>
      </c>
      <c r="B429" s="40"/>
      <c r="C429" s="40"/>
      <c r="D429" s="40"/>
      <c r="E429" s="40"/>
      <c r="F429" s="40"/>
      <c r="G429" s="40"/>
      <c r="H429" s="50"/>
      <c r="I429" s="12">
        <v>1174000</v>
      </c>
      <c r="J429" s="30">
        <f>SUM(J427:J428)</f>
        <v>1399000</v>
      </c>
      <c r="K429" s="21">
        <f>SUM(K427:K428)</f>
        <v>2540500</v>
      </c>
      <c r="L429" s="14">
        <v>5113500</v>
      </c>
    </row>
    <row r="430" spans="1:12" x14ac:dyDescent="0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</row>
    <row r="431" spans="1:12" x14ac:dyDescent="0.25">
      <c r="A431" s="6" t="s">
        <v>614</v>
      </c>
      <c r="B431" s="39" t="s">
        <v>615</v>
      </c>
      <c r="C431" s="39"/>
      <c r="D431" s="39"/>
      <c r="E431" s="39"/>
      <c r="F431" s="39"/>
      <c r="G431" s="39"/>
      <c r="H431" s="39"/>
      <c r="I431" s="39"/>
      <c r="J431" s="39"/>
      <c r="K431" s="40"/>
      <c r="L431" s="41"/>
    </row>
    <row r="432" spans="1:12" x14ac:dyDescent="0.25">
      <c r="B432" s="7" t="s">
        <v>616</v>
      </c>
      <c r="C432" s="51" t="s">
        <v>617</v>
      </c>
      <c r="D432" s="51"/>
      <c r="E432" s="51"/>
      <c r="F432" s="51"/>
      <c r="G432" s="51"/>
      <c r="H432" s="52"/>
      <c r="I432" s="9">
        <v>0</v>
      </c>
      <c r="J432" s="10">
        <v>65500</v>
      </c>
      <c r="K432" s="20"/>
      <c r="L432" s="11">
        <v>65500</v>
      </c>
    </row>
    <row r="433" spans="1:13" ht="15.95" customHeight="1" x14ac:dyDescent="0.25">
      <c r="A433" s="49" t="s">
        <v>618</v>
      </c>
      <c r="B433" s="40"/>
      <c r="C433" s="40"/>
      <c r="D433" s="40"/>
      <c r="E433" s="40"/>
      <c r="F433" s="40"/>
      <c r="G433" s="40"/>
      <c r="H433" s="50"/>
      <c r="I433" s="12">
        <v>0</v>
      </c>
      <c r="J433" s="13">
        <v>65500</v>
      </c>
      <c r="K433" s="21"/>
      <c r="L433" s="14">
        <v>65500</v>
      </c>
    </row>
    <row r="434" spans="1:13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</row>
    <row r="435" spans="1:13" x14ac:dyDescent="0.25">
      <c r="A435" s="6" t="s">
        <v>619</v>
      </c>
      <c r="B435" s="39" t="s">
        <v>620</v>
      </c>
      <c r="C435" s="39"/>
      <c r="D435" s="39"/>
      <c r="E435" s="39"/>
      <c r="F435" s="39"/>
      <c r="G435" s="39"/>
      <c r="H435" s="39"/>
      <c r="I435" s="39"/>
      <c r="J435" s="39"/>
      <c r="K435" s="40"/>
      <c r="L435" s="41"/>
    </row>
    <row r="436" spans="1:13" x14ac:dyDescent="0.25">
      <c r="B436" s="25" t="s">
        <v>621</v>
      </c>
      <c r="C436" s="53" t="s">
        <v>622</v>
      </c>
      <c r="D436" s="53"/>
      <c r="E436" s="53"/>
      <c r="F436" s="53"/>
      <c r="G436" s="53"/>
      <c r="H436" s="54"/>
      <c r="I436" s="26">
        <v>0</v>
      </c>
      <c r="J436" s="27">
        <v>7651000</v>
      </c>
      <c r="K436" s="28">
        <v>5132500</v>
      </c>
      <c r="L436" s="29">
        <v>12784000</v>
      </c>
      <c r="M436" s="24"/>
    </row>
    <row r="437" spans="1:13" ht="15.95" customHeight="1" x14ac:dyDescent="0.25">
      <c r="A437" s="49" t="s">
        <v>623</v>
      </c>
      <c r="B437" s="40"/>
      <c r="C437" s="40"/>
      <c r="D437" s="40"/>
      <c r="E437" s="40"/>
      <c r="F437" s="40"/>
      <c r="G437" s="40"/>
      <c r="H437" s="50"/>
      <c r="I437" s="12">
        <v>0</v>
      </c>
      <c r="J437" s="30">
        <f>J436</f>
        <v>7651000</v>
      </c>
      <c r="K437" s="21">
        <f>K436</f>
        <v>5132500</v>
      </c>
      <c r="L437" s="14">
        <v>12784000</v>
      </c>
    </row>
    <row r="438" spans="1:13" x14ac:dyDescent="0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</row>
    <row r="439" spans="1:13" ht="15.95" customHeight="1" x14ac:dyDescent="0.25">
      <c r="A439" s="46" t="s">
        <v>624</v>
      </c>
      <c r="B439" s="47"/>
      <c r="C439" s="47"/>
      <c r="D439" s="47"/>
      <c r="E439" s="47"/>
      <c r="F439" s="47"/>
      <c r="G439" s="47"/>
      <c r="H439" s="48"/>
      <c r="I439" s="15">
        <v>143424000</v>
      </c>
      <c r="J439" s="31">
        <f>J437+J433+J429+J424+J420+J415+J411+J407+J402+J396+J392+J387+J382+J378+J374+J369+J363+J357+J353+J349+J345+J340+J336+J332+J327+J322+J318+J313+J309+J305+J300+J295+J291+J287+J282+J272+J268+J260+J256+J252+J248+J243+J239+J235+J230+J226+J222+J218+J213+J209+J205+J197+J188+J184+J179+J165+J158+J152+J146+J141+J137+J133+J129+J125+J175</f>
        <v>35247500</v>
      </c>
      <c r="K439" s="22">
        <f>K437+K433+K429+K424+K420+K415+K411+K407+K402+K396+K392+K387+K382+K378+K374+K369+K363+K357+K353+K349+K345+K340+K336+K332+K327+K322+K318+K313+K309+K305+K300+K295+K291+K287+K282+K272+K268+K260+K256+K252+K248+K243+K239+K235+K230+K226+K222+K218+K213+K209+K205+K197+K188+K184+K179+K165+K158+K152+K146+K141+K137+K133+K129+K125+K175</f>
        <v>9126000</v>
      </c>
      <c r="L439" s="17">
        <v>187798000</v>
      </c>
    </row>
    <row r="440" spans="1:13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</row>
    <row r="441" spans="1:13" ht="46.5" customHeight="1" x14ac:dyDescent="0.25">
      <c r="A441" s="43" t="s">
        <v>625</v>
      </c>
      <c r="B441" s="44"/>
      <c r="C441" s="44"/>
      <c r="D441" s="44"/>
      <c r="E441" s="44"/>
      <c r="F441" s="44"/>
      <c r="G441" s="44"/>
      <c r="H441" s="45"/>
      <c r="I441" s="3" t="s">
        <v>716</v>
      </c>
      <c r="J441" s="4" t="s">
        <v>714</v>
      </c>
      <c r="K441" s="19" t="s">
        <v>717</v>
      </c>
      <c r="L441" s="5" t="s">
        <v>718</v>
      </c>
    </row>
    <row r="442" spans="1:13" x14ac:dyDescent="0.25">
      <c r="A442" s="6" t="s">
        <v>205</v>
      </c>
      <c r="B442" s="39" t="s">
        <v>206</v>
      </c>
      <c r="C442" s="39"/>
      <c r="D442" s="39"/>
      <c r="E442" s="39"/>
      <c r="F442" s="39"/>
      <c r="G442" s="39"/>
      <c r="H442" s="39"/>
      <c r="I442" s="39"/>
      <c r="J442" s="39"/>
      <c r="K442" s="40"/>
      <c r="L442" s="41"/>
    </row>
    <row r="443" spans="1:13" x14ac:dyDescent="0.25">
      <c r="B443" s="8" t="s">
        <v>626</v>
      </c>
      <c r="C443" s="37" t="s">
        <v>627</v>
      </c>
      <c r="D443" s="37"/>
      <c r="E443" s="37"/>
      <c r="F443" s="37"/>
      <c r="G443" s="37"/>
      <c r="H443" s="38"/>
      <c r="I443" s="9">
        <v>0</v>
      </c>
      <c r="J443" s="10">
        <v>5200000</v>
      </c>
      <c r="K443" s="20"/>
      <c r="L443" s="11">
        <v>5200000</v>
      </c>
    </row>
    <row r="444" spans="1:13" x14ac:dyDescent="0.25">
      <c r="B444" s="8" t="s">
        <v>628</v>
      </c>
      <c r="C444" s="37" t="s">
        <v>629</v>
      </c>
      <c r="D444" s="37"/>
      <c r="E444" s="37"/>
      <c r="F444" s="37"/>
      <c r="G444" s="37"/>
      <c r="H444" s="38"/>
      <c r="I444" s="9">
        <v>50000</v>
      </c>
      <c r="J444" s="10">
        <v>65000</v>
      </c>
      <c r="K444" s="20"/>
      <c r="L444" s="11">
        <v>115000</v>
      </c>
    </row>
    <row r="445" spans="1:13" x14ac:dyDescent="0.25">
      <c r="B445" s="8" t="s">
        <v>630</v>
      </c>
      <c r="C445" s="37" t="s">
        <v>631</v>
      </c>
      <c r="D445" s="37"/>
      <c r="E445" s="37"/>
      <c r="F445" s="37"/>
      <c r="G445" s="37"/>
      <c r="H445" s="38"/>
      <c r="I445" s="9">
        <v>0</v>
      </c>
      <c r="J445" s="10">
        <v>450000</v>
      </c>
      <c r="K445" s="20"/>
      <c r="L445" s="11">
        <v>450000</v>
      </c>
    </row>
    <row r="446" spans="1:13" x14ac:dyDescent="0.25">
      <c r="B446" s="8" t="s">
        <v>632</v>
      </c>
      <c r="C446" s="37" t="s">
        <v>633</v>
      </c>
      <c r="D446" s="37"/>
      <c r="E446" s="37"/>
      <c r="F446" s="37"/>
      <c r="G446" s="37"/>
      <c r="H446" s="38"/>
      <c r="I446" s="9">
        <v>0</v>
      </c>
      <c r="J446" s="10">
        <v>4000000</v>
      </c>
      <c r="K446" s="20"/>
      <c r="L446" s="11">
        <v>4000000</v>
      </c>
    </row>
    <row r="447" spans="1:13" x14ac:dyDescent="0.25">
      <c r="B447" s="7" t="s">
        <v>634</v>
      </c>
      <c r="C447" s="51" t="s">
        <v>635</v>
      </c>
      <c r="D447" s="51"/>
      <c r="E447" s="51"/>
      <c r="F447" s="51"/>
      <c r="G447" s="51"/>
      <c r="H447" s="52"/>
      <c r="I447" s="9">
        <v>0</v>
      </c>
      <c r="J447" s="10">
        <v>0</v>
      </c>
      <c r="K447" s="20">
        <v>120000</v>
      </c>
      <c r="L447" s="11">
        <v>120000</v>
      </c>
    </row>
    <row r="448" spans="1:13" ht="15.95" customHeight="1" x14ac:dyDescent="0.25">
      <c r="A448" s="49" t="s">
        <v>209</v>
      </c>
      <c r="B448" s="40"/>
      <c r="C448" s="40"/>
      <c r="D448" s="40"/>
      <c r="E448" s="40"/>
      <c r="F448" s="40"/>
      <c r="G448" s="40"/>
      <c r="H448" s="50"/>
      <c r="I448" s="12">
        <v>50000</v>
      </c>
      <c r="J448" s="13">
        <f>SUM(J443:J447)</f>
        <v>9715000</v>
      </c>
      <c r="K448" s="21">
        <f>SUM(K443:K447)</f>
        <v>120000</v>
      </c>
      <c r="L448" s="14">
        <v>9885000</v>
      </c>
    </row>
    <row r="449" spans="1:12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</row>
    <row r="450" spans="1:12" x14ac:dyDescent="0.25">
      <c r="A450" s="6" t="s">
        <v>210</v>
      </c>
      <c r="B450" s="39" t="s">
        <v>211</v>
      </c>
      <c r="C450" s="39"/>
      <c r="D450" s="39"/>
      <c r="E450" s="39"/>
      <c r="F450" s="39"/>
      <c r="G450" s="39"/>
      <c r="H450" s="39"/>
      <c r="I450" s="39"/>
      <c r="J450" s="39"/>
      <c r="K450" s="40"/>
      <c r="L450" s="41"/>
    </row>
    <row r="451" spans="1:12" x14ac:dyDescent="0.25">
      <c r="B451" s="8" t="s">
        <v>636</v>
      </c>
      <c r="C451" s="37" t="s">
        <v>637</v>
      </c>
      <c r="D451" s="37"/>
      <c r="E451" s="37"/>
      <c r="F451" s="37"/>
      <c r="G451" s="37"/>
      <c r="H451" s="38"/>
      <c r="I451" s="9">
        <v>0</v>
      </c>
      <c r="J451" s="10">
        <v>59000</v>
      </c>
      <c r="K451" s="20"/>
      <c r="L451" s="11">
        <v>59000</v>
      </c>
    </row>
    <row r="452" spans="1:12" x14ac:dyDescent="0.25">
      <c r="B452" s="8" t="s">
        <v>638</v>
      </c>
      <c r="C452" s="37" t="s">
        <v>639</v>
      </c>
      <c r="D452" s="37"/>
      <c r="E452" s="37"/>
      <c r="F452" s="37"/>
      <c r="G452" s="37"/>
      <c r="H452" s="38"/>
      <c r="I452" s="9">
        <v>2500000</v>
      </c>
      <c r="J452" s="10">
        <v>-500000</v>
      </c>
      <c r="K452" s="20">
        <v>-287000</v>
      </c>
      <c r="L452" s="11">
        <v>1713000</v>
      </c>
    </row>
    <row r="453" spans="1:12" x14ac:dyDescent="0.25">
      <c r="B453" s="8" t="s">
        <v>640</v>
      </c>
      <c r="C453" s="37" t="s">
        <v>641</v>
      </c>
      <c r="D453" s="37"/>
      <c r="E453" s="37"/>
      <c r="F453" s="37"/>
      <c r="G453" s="37"/>
      <c r="H453" s="38"/>
      <c r="I453" s="9">
        <v>0</v>
      </c>
      <c r="J453" s="10">
        <v>1132000</v>
      </c>
      <c r="K453" s="20"/>
      <c r="L453" s="11">
        <v>1132000</v>
      </c>
    </row>
    <row r="454" spans="1:12" x14ac:dyDescent="0.25">
      <c r="B454" s="8" t="s">
        <v>642</v>
      </c>
      <c r="C454" s="37" t="s">
        <v>643</v>
      </c>
      <c r="D454" s="37"/>
      <c r="E454" s="37"/>
      <c r="F454" s="37"/>
      <c r="G454" s="37"/>
      <c r="H454" s="38"/>
      <c r="I454" s="9">
        <v>800000</v>
      </c>
      <c r="J454" s="10">
        <v>0</v>
      </c>
      <c r="K454" s="20">
        <v>287000</v>
      </c>
      <c r="L454" s="11">
        <v>1087000</v>
      </c>
    </row>
    <row r="455" spans="1:12" x14ac:dyDescent="0.25">
      <c r="B455" s="8" t="s">
        <v>644</v>
      </c>
      <c r="C455" s="37" t="s">
        <v>645</v>
      </c>
      <c r="D455" s="37"/>
      <c r="E455" s="37"/>
      <c r="F455" s="37"/>
      <c r="G455" s="37"/>
      <c r="H455" s="38"/>
      <c r="I455" s="9">
        <v>0</v>
      </c>
      <c r="J455" s="10">
        <v>194500</v>
      </c>
      <c r="K455" s="20"/>
      <c r="L455" s="11">
        <v>194500</v>
      </c>
    </row>
    <row r="456" spans="1:12" x14ac:dyDescent="0.25">
      <c r="B456" s="8" t="s">
        <v>646</v>
      </c>
      <c r="C456" s="37" t="s">
        <v>647</v>
      </c>
      <c r="D456" s="37"/>
      <c r="E456" s="37"/>
      <c r="F456" s="37"/>
      <c r="G456" s="37"/>
      <c r="H456" s="38"/>
      <c r="I456" s="9">
        <v>0</v>
      </c>
      <c r="J456" s="10">
        <v>350000</v>
      </c>
      <c r="K456" s="20"/>
      <c r="L456" s="11">
        <v>350000</v>
      </c>
    </row>
    <row r="457" spans="1:12" x14ac:dyDescent="0.25">
      <c r="B457" s="7" t="s">
        <v>648</v>
      </c>
      <c r="C457" s="51" t="s">
        <v>649</v>
      </c>
      <c r="D457" s="51"/>
      <c r="E457" s="51"/>
      <c r="F457" s="51"/>
      <c r="G457" s="51"/>
      <c r="H457" s="52"/>
      <c r="I457" s="9">
        <v>0</v>
      </c>
      <c r="J457" s="10">
        <v>50000</v>
      </c>
      <c r="K457" s="20"/>
      <c r="L457" s="11">
        <v>50000</v>
      </c>
    </row>
    <row r="458" spans="1:12" ht="15.95" customHeight="1" x14ac:dyDescent="0.25">
      <c r="A458" s="49" t="s">
        <v>214</v>
      </c>
      <c r="B458" s="40"/>
      <c r="C458" s="40"/>
      <c r="D458" s="40"/>
      <c r="E458" s="40"/>
      <c r="F458" s="40"/>
      <c r="G458" s="40"/>
      <c r="H458" s="50"/>
      <c r="I458" s="12">
        <v>3300000</v>
      </c>
      <c r="J458" s="13">
        <f>SUM(J451:J457)</f>
        <v>1285500</v>
      </c>
      <c r="K458" s="21">
        <f>SUM(K451:K457)</f>
        <v>0</v>
      </c>
      <c r="L458" s="14">
        <v>4585500</v>
      </c>
    </row>
    <row r="459" spans="1:12" x14ac:dyDescent="0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</row>
    <row r="460" spans="1:12" x14ac:dyDescent="0.25">
      <c r="A460" s="6" t="s">
        <v>255</v>
      </c>
      <c r="B460" s="39" t="s">
        <v>256</v>
      </c>
      <c r="C460" s="39"/>
      <c r="D460" s="39"/>
      <c r="E460" s="39"/>
      <c r="F460" s="39"/>
      <c r="G460" s="39"/>
      <c r="H460" s="39"/>
      <c r="I460" s="39"/>
      <c r="J460" s="39"/>
      <c r="K460" s="40"/>
      <c r="L460" s="41"/>
    </row>
    <row r="461" spans="1:12" x14ac:dyDescent="0.25">
      <c r="B461" s="8" t="s">
        <v>650</v>
      </c>
      <c r="C461" s="37" t="s">
        <v>651</v>
      </c>
      <c r="D461" s="37"/>
      <c r="E461" s="37"/>
      <c r="F461" s="37"/>
      <c r="G461" s="37"/>
      <c r="H461" s="38"/>
      <c r="I461" s="9">
        <v>588000</v>
      </c>
      <c r="J461" s="10">
        <v>-588000</v>
      </c>
      <c r="K461" s="20"/>
      <c r="L461" s="11">
        <v>0</v>
      </c>
    </row>
    <row r="462" spans="1:12" x14ac:dyDescent="0.25">
      <c r="B462" s="8" t="s">
        <v>652</v>
      </c>
      <c r="C462" s="37" t="s">
        <v>653</v>
      </c>
      <c r="D462" s="37"/>
      <c r="E462" s="37"/>
      <c r="F462" s="37"/>
      <c r="G462" s="37"/>
      <c r="H462" s="38"/>
      <c r="I462" s="9">
        <v>6700000</v>
      </c>
      <c r="J462" s="10">
        <v>0</v>
      </c>
      <c r="K462" s="20">
        <v>-306000</v>
      </c>
      <c r="L462" s="11">
        <v>6394000</v>
      </c>
    </row>
    <row r="463" spans="1:12" x14ac:dyDescent="0.25">
      <c r="B463" s="8" t="s">
        <v>654</v>
      </c>
      <c r="C463" s="37" t="s">
        <v>655</v>
      </c>
      <c r="D463" s="37"/>
      <c r="E463" s="37"/>
      <c r="F463" s="37"/>
      <c r="G463" s="37"/>
      <c r="H463" s="38"/>
      <c r="I463" s="9">
        <v>0</v>
      </c>
      <c r="J463" s="10">
        <v>85000</v>
      </c>
      <c r="K463" s="20">
        <v>30000</v>
      </c>
      <c r="L463" s="11">
        <v>115000</v>
      </c>
    </row>
    <row r="464" spans="1:12" x14ac:dyDescent="0.25">
      <c r="B464" s="7" t="s">
        <v>656</v>
      </c>
      <c r="C464" s="51" t="s">
        <v>657</v>
      </c>
      <c r="D464" s="51"/>
      <c r="E464" s="51"/>
      <c r="F464" s="51"/>
      <c r="G464" s="51"/>
      <c r="H464" s="52"/>
      <c r="I464" s="9">
        <v>0</v>
      </c>
      <c r="J464" s="10">
        <v>0</v>
      </c>
      <c r="K464" s="20">
        <v>270000</v>
      </c>
      <c r="L464" s="11">
        <v>270000</v>
      </c>
    </row>
    <row r="465" spans="1:12" ht="15.95" customHeight="1" x14ac:dyDescent="0.25">
      <c r="A465" s="49" t="s">
        <v>271</v>
      </c>
      <c r="B465" s="40"/>
      <c r="C465" s="40"/>
      <c r="D465" s="40"/>
      <c r="E465" s="40"/>
      <c r="F465" s="40"/>
      <c r="G465" s="40"/>
      <c r="H465" s="50"/>
      <c r="I465" s="12">
        <v>7288000</v>
      </c>
      <c r="J465" s="13">
        <f>SUM(J461:J464)</f>
        <v>-503000</v>
      </c>
      <c r="K465" s="21">
        <f>SUM(K461:K464)</f>
        <v>-6000</v>
      </c>
      <c r="L465" s="14">
        <v>6779000</v>
      </c>
    </row>
    <row r="466" spans="1:12" x14ac:dyDescent="0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</row>
    <row r="467" spans="1:12" x14ac:dyDescent="0.25">
      <c r="A467" s="6" t="s">
        <v>289</v>
      </c>
      <c r="B467" s="39" t="s">
        <v>290</v>
      </c>
      <c r="C467" s="39"/>
      <c r="D467" s="39"/>
      <c r="E467" s="39"/>
      <c r="F467" s="39"/>
      <c r="G467" s="39"/>
      <c r="H467" s="39"/>
      <c r="I467" s="39"/>
      <c r="J467" s="39"/>
      <c r="K467" s="40"/>
      <c r="L467" s="41"/>
    </row>
    <row r="468" spans="1:12" x14ac:dyDescent="0.25">
      <c r="B468" s="7" t="s">
        <v>658</v>
      </c>
      <c r="C468" s="51" t="s">
        <v>659</v>
      </c>
      <c r="D468" s="51"/>
      <c r="E468" s="51"/>
      <c r="F468" s="51"/>
      <c r="G468" s="51"/>
      <c r="H468" s="52"/>
      <c r="I468" s="9">
        <v>0</v>
      </c>
      <c r="J468" s="10">
        <v>167000</v>
      </c>
      <c r="K468" s="20"/>
      <c r="L468" s="11">
        <v>167000</v>
      </c>
    </row>
    <row r="469" spans="1:12" ht="15.95" customHeight="1" x14ac:dyDescent="0.25">
      <c r="A469" s="49" t="s">
        <v>303</v>
      </c>
      <c r="B469" s="40"/>
      <c r="C469" s="40"/>
      <c r="D469" s="40"/>
      <c r="E469" s="40"/>
      <c r="F469" s="40"/>
      <c r="G469" s="40"/>
      <c r="H469" s="50"/>
      <c r="I469" s="12">
        <v>0</v>
      </c>
      <c r="J469" s="13">
        <v>167000</v>
      </c>
      <c r="K469" s="21"/>
      <c r="L469" s="14">
        <v>167000</v>
      </c>
    </row>
    <row r="470" spans="1:12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</row>
    <row r="471" spans="1:12" x14ac:dyDescent="0.25">
      <c r="A471" s="6" t="s">
        <v>347</v>
      </c>
      <c r="B471" s="39" t="s">
        <v>348</v>
      </c>
      <c r="C471" s="39"/>
      <c r="D471" s="39"/>
      <c r="E471" s="39"/>
      <c r="F471" s="39"/>
      <c r="G471" s="39"/>
      <c r="H471" s="39"/>
      <c r="I471" s="39"/>
      <c r="J471" s="39"/>
      <c r="K471" s="40"/>
      <c r="L471" s="41"/>
    </row>
    <row r="472" spans="1:12" x14ac:dyDescent="0.25">
      <c r="B472" s="7" t="s">
        <v>660</v>
      </c>
      <c r="C472" s="51" t="s">
        <v>661</v>
      </c>
      <c r="D472" s="51"/>
      <c r="E472" s="51"/>
      <c r="F472" s="51"/>
      <c r="G472" s="51"/>
      <c r="H472" s="52"/>
      <c r="I472" s="9">
        <v>0</v>
      </c>
      <c r="J472" s="10">
        <v>250000</v>
      </c>
      <c r="K472" s="20"/>
      <c r="L472" s="11">
        <v>250000</v>
      </c>
    </row>
    <row r="473" spans="1:12" ht="15.95" customHeight="1" x14ac:dyDescent="0.25">
      <c r="A473" s="49" t="s">
        <v>353</v>
      </c>
      <c r="B473" s="40"/>
      <c r="C473" s="40"/>
      <c r="D473" s="40"/>
      <c r="E473" s="40"/>
      <c r="F473" s="40"/>
      <c r="G473" s="40"/>
      <c r="H473" s="50"/>
      <c r="I473" s="12">
        <v>0</v>
      </c>
      <c r="J473" s="13">
        <v>250000</v>
      </c>
      <c r="K473" s="21"/>
      <c r="L473" s="14">
        <v>250000</v>
      </c>
    </row>
    <row r="474" spans="1:12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</row>
    <row r="475" spans="1:12" x14ac:dyDescent="0.25">
      <c r="A475" s="6" t="s">
        <v>359</v>
      </c>
      <c r="B475" s="39" t="s">
        <v>360</v>
      </c>
      <c r="C475" s="39"/>
      <c r="D475" s="39"/>
      <c r="E475" s="39"/>
      <c r="F475" s="39"/>
      <c r="G475" s="39"/>
      <c r="H475" s="39"/>
      <c r="I475" s="39"/>
      <c r="J475" s="39"/>
      <c r="K475" s="40"/>
      <c r="L475" s="41"/>
    </row>
    <row r="476" spans="1:12" x14ac:dyDescent="0.25">
      <c r="B476" s="7" t="s">
        <v>662</v>
      </c>
      <c r="C476" s="51" t="s">
        <v>663</v>
      </c>
      <c r="D476" s="51"/>
      <c r="E476" s="51"/>
      <c r="F476" s="51"/>
      <c r="G476" s="51"/>
      <c r="H476" s="52"/>
      <c r="I476" s="9">
        <v>0</v>
      </c>
      <c r="J476" s="10">
        <v>118500</v>
      </c>
      <c r="K476" s="20"/>
      <c r="L476" s="11">
        <v>118500</v>
      </c>
    </row>
    <row r="477" spans="1:12" ht="15.95" customHeight="1" x14ac:dyDescent="0.25">
      <c r="A477" s="49" t="s">
        <v>363</v>
      </c>
      <c r="B477" s="40"/>
      <c r="C477" s="40"/>
      <c r="D477" s="40"/>
      <c r="E477" s="40"/>
      <c r="F477" s="40"/>
      <c r="G477" s="40"/>
      <c r="H477" s="50"/>
      <c r="I477" s="12">
        <v>0</v>
      </c>
      <c r="J477" s="13">
        <v>118500</v>
      </c>
      <c r="K477" s="21"/>
      <c r="L477" s="14">
        <v>118500</v>
      </c>
    </row>
    <row r="478" spans="1:12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</row>
    <row r="479" spans="1:12" x14ac:dyDescent="0.25">
      <c r="A479" s="6" t="s">
        <v>364</v>
      </c>
      <c r="B479" s="39" t="s">
        <v>365</v>
      </c>
      <c r="C479" s="39"/>
      <c r="D479" s="39"/>
      <c r="E479" s="39"/>
      <c r="F479" s="39"/>
      <c r="G479" s="39"/>
      <c r="H479" s="39"/>
      <c r="I479" s="39"/>
      <c r="J479" s="39"/>
      <c r="K479" s="40"/>
      <c r="L479" s="41"/>
    </row>
    <row r="480" spans="1:12" x14ac:dyDescent="0.25">
      <c r="B480" s="8" t="s">
        <v>664</v>
      </c>
      <c r="C480" s="37" t="s">
        <v>665</v>
      </c>
      <c r="D480" s="37"/>
      <c r="E480" s="37"/>
      <c r="F480" s="37"/>
      <c r="G480" s="37"/>
      <c r="H480" s="38"/>
      <c r="I480" s="9">
        <v>0</v>
      </c>
      <c r="J480" s="10">
        <v>962000</v>
      </c>
      <c r="K480" s="20"/>
      <c r="L480" s="11">
        <v>962000</v>
      </c>
    </row>
    <row r="481" spans="1:12" x14ac:dyDescent="0.25">
      <c r="B481" s="8" t="s">
        <v>666</v>
      </c>
      <c r="C481" s="37" t="s">
        <v>667</v>
      </c>
      <c r="D481" s="37"/>
      <c r="E481" s="37"/>
      <c r="F481" s="37"/>
      <c r="G481" s="37"/>
      <c r="H481" s="38"/>
      <c r="I481" s="9">
        <v>0</v>
      </c>
      <c r="J481" s="10">
        <v>708000</v>
      </c>
      <c r="K481" s="20"/>
      <c r="L481" s="11">
        <v>708000</v>
      </c>
    </row>
    <row r="482" spans="1:12" x14ac:dyDescent="0.25">
      <c r="B482" s="8" t="s">
        <v>668</v>
      </c>
      <c r="C482" s="37" t="s">
        <v>669</v>
      </c>
      <c r="D482" s="37"/>
      <c r="E482" s="37"/>
      <c r="F482" s="37"/>
      <c r="G482" s="37"/>
      <c r="H482" s="38"/>
      <c r="I482" s="9">
        <v>0</v>
      </c>
      <c r="J482" s="10">
        <v>170000</v>
      </c>
      <c r="K482" s="20"/>
      <c r="L482" s="11">
        <v>170000</v>
      </c>
    </row>
    <row r="483" spans="1:12" x14ac:dyDescent="0.25">
      <c r="B483" s="7" t="s">
        <v>670</v>
      </c>
      <c r="C483" s="51" t="s">
        <v>671</v>
      </c>
      <c r="D483" s="51"/>
      <c r="E483" s="51"/>
      <c r="F483" s="51"/>
      <c r="G483" s="51"/>
      <c r="H483" s="52"/>
      <c r="I483" s="9">
        <v>0</v>
      </c>
      <c r="J483" s="10">
        <v>7095000</v>
      </c>
      <c r="K483" s="20"/>
      <c r="L483" s="11">
        <v>7095000</v>
      </c>
    </row>
    <row r="484" spans="1:12" ht="15.95" customHeight="1" x14ac:dyDescent="0.25">
      <c r="A484" s="49" t="s">
        <v>370</v>
      </c>
      <c r="B484" s="40"/>
      <c r="C484" s="40"/>
      <c r="D484" s="40"/>
      <c r="E484" s="40"/>
      <c r="F484" s="40"/>
      <c r="G484" s="40"/>
      <c r="H484" s="50"/>
      <c r="I484" s="12">
        <v>0</v>
      </c>
      <c r="J484" s="13">
        <v>8935000</v>
      </c>
      <c r="K484" s="21"/>
      <c r="L484" s="14">
        <v>8935000</v>
      </c>
    </row>
    <row r="485" spans="1:12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</row>
    <row r="486" spans="1:12" x14ac:dyDescent="0.25">
      <c r="A486" s="6" t="s">
        <v>371</v>
      </c>
      <c r="B486" s="39" t="s">
        <v>372</v>
      </c>
      <c r="C486" s="39"/>
      <c r="D486" s="39"/>
      <c r="E486" s="39"/>
      <c r="F486" s="39"/>
      <c r="G486" s="39"/>
      <c r="H486" s="39"/>
      <c r="I486" s="39"/>
      <c r="J486" s="39"/>
      <c r="K486" s="40"/>
      <c r="L486" s="41"/>
    </row>
    <row r="487" spans="1:12" x14ac:dyDescent="0.25">
      <c r="B487" s="8" t="s">
        <v>672</v>
      </c>
      <c r="C487" s="37" t="s">
        <v>673</v>
      </c>
      <c r="D487" s="37"/>
      <c r="E487" s="37"/>
      <c r="F487" s="37"/>
      <c r="G487" s="37"/>
      <c r="H487" s="38"/>
      <c r="I487" s="9">
        <v>0</v>
      </c>
      <c r="J487" s="10">
        <v>320000</v>
      </c>
      <c r="K487" s="20"/>
      <c r="L487" s="11">
        <v>320000</v>
      </c>
    </row>
    <row r="488" spans="1:12" x14ac:dyDescent="0.25">
      <c r="B488" s="8" t="s">
        <v>674</v>
      </c>
      <c r="C488" s="37" t="s">
        <v>675</v>
      </c>
      <c r="D488" s="37"/>
      <c r="E488" s="37"/>
      <c r="F488" s="37"/>
      <c r="G488" s="37"/>
      <c r="H488" s="38"/>
      <c r="I488" s="9">
        <v>0</v>
      </c>
      <c r="J488" s="10">
        <v>185000</v>
      </c>
      <c r="K488" s="20"/>
      <c r="L488" s="11">
        <v>185000</v>
      </c>
    </row>
    <row r="489" spans="1:12" x14ac:dyDescent="0.25">
      <c r="B489" s="7" t="s">
        <v>676</v>
      </c>
      <c r="C489" s="51" t="s">
        <v>677</v>
      </c>
      <c r="D489" s="51"/>
      <c r="E489" s="51"/>
      <c r="F489" s="51"/>
      <c r="G489" s="51"/>
      <c r="H489" s="52"/>
      <c r="I489" s="9">
        <v>0</v>
      </c>
      <c r="J489" s="10">
        <v>40000</v>
      </c>
      <c r="K489" s="20"/>
      <c r="L489" s="11">
        <v>40000</v>
      </c>
    </row>
    <row r="490" spans="1:12" ht="15.95" customHeight="1" x14ac:dyDescent="0.25">
      <c r="A490" s="49" t="s">
        <v>375</v>
      </c>
      <c r="B490" s="40"/>
      <c r="C490" s="40"/>
      <c r="D490" s="40"/>
      <c r="E490" s="40"/>
      <c r="F490" s="40"/>
      <c r="G490" s="40"/>
      <c r="H490" s="50"/>
      <c r="I490" s="12">
        <v>0</v>
      </c>
      <c r="J490" s="13">
        <v>545000</v>
      </c>
      <c r="K490" s="21"/>
      <c r="L490" s="14">
        <v>545000</v>
      </c>
    </row>
    <row r="491" spans="1:12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</row>
    <row r="492" spans="1:12" x14ac:dyDescent="0.25">
      <c r="A492" s="6" t="s">
        <v>678</v>
      </c>
      <c r="B492" s="39" t="s">
        <v>679</v>
      </c>
      <c r="C492" s="39"/>
      <c r="D492" s="39"/>
      <c r="E492" s="39"/>
      <c r="F492" s="39"/>
      <c r="G492" s="39"/>
      <c r="H492" s="39"/>
      <c r="I492" s="39"/>
      <c r="J492" s="39"/>
      <c r="K492" s="40"/>
      <c r="L492" s="41"/>
    </row>
    <row r="493" spans="1:12" x14ac:dyDescent="0.25">
      <c r="B493" s="7" t="s">
        <v>680</v>
      </c>
      <c r="C493" s="51" t="s">
        <v>681</v>
      </c>
      <c r="D493" s="51"/>
      <c r="E493" s="51"/>
      <c r="F493" s="51"/>
      <c r="G493" s="51"/>
      <c r="H493" s="52"/>
      <c r="I493" s="9">
        <v>1000000</v>
      </c>
      <c r="J493" s="10">
        <v>-306000</v>
      </c>
      <c r="K493" s="20">
        <v>-72000</v>
      </c>
      <c r="L493" s="11">
        <v>622000</v>
      </c>
    </row>
    <row r="494" spans="1:12" ht="15.95" customHeight="1" x14ac:dyDescent="0.25">
      <c r="A494" s="49" t="s">
        <v>682</v>
      </c>
      <c r="B494" s="40"/>
      <c r="C494" s="40"/>
      <c r="D494" s="40"/>
      <c r="E494" s="40"/>
      <c r="F494" s="40"/>
      <c r="G494" s="40"/>
      <c r="H494" s="50"/>
      <c r="I494" s="12">
        <v>1000000</v>
      </c>
      <c r="J494" s="13">
        <f>SUM(J493)</f>
        <v>-306000</v>
      </c>
      <c r="K494" s="21">
        <f>SUM(K493)</f>
        <v>-72000</v>
      </c>
      <c r="L494" s="14">
        <v>622000</v>
      </c>
    </row>
    <row r="495" spans="1:12" x14ac:dyDescent="0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</row>
    <row r="496" spans="1:12" x14ac:dyDescent="0.25">
      <c r="A496" s="6" t="s">
        <v>386</v>
      </c>
      <c r="B496" s="39" t="s">
        <v>387</v>
      </c>
      <c r="C496" s="39"/>
      <c r="D496" s="39"/>
      <c r="E496" s="39"/>
      <c r="F496" s="39"/>
      <c r="G496" s="39"/>
      <c r="H496" s="39"/>
      <c r="I496" s="39"/>
      <c r="J496" s="39"/>
      <c r="K496" s="40"/>
      <c r="L496" s="41"/>
    </row>
    <row r="497" spans="1:12" x14ac:dyDescent="0.25">
      <c r="B497" s="8" t="s">
        <v>683</v>
      </c>
      <c r="C497" s="37" t="s">
        <v>684</v>
      </c>
      <c r="D497" s="37"/>
      <c r="E497" s="37"/>
      <c r="F497" s="37"/>
      <c r="G497" s="37"/>
      <c r="H497" s="38"/>
      <c r="I497" s="9">
        <v>100000</v>
      </c>
      <c r="J497" s="10">
        <v>1000000</v>
      </c>
      <c r="K497" s="20"/>
      <c r="L497" s="11">
        <v>1100000</v>
      </c>
    </row>
    <row r="498" spans="1:12" x14ac:dyDescent="0.25">
      <c r="B498" s="7" t="s">
        <v>685</v>
      </c>
      <c r="C498" s="51" t="s">
        <v>686</v>
      </c>
      <c r="D498" s="51"/>
      <c r="E498" s="51"/>
      <c r="F498" s="51"/>
      <c r="G498" s="51"/>
      <c r="H498" s="52"/>
      <c r="I498" s="9">
        <v>0</v>
      </c>
      <c r="J498" s="10">
        <v>900000</v>
      </c>
      <c r="K498" s="20"/>
      <c r="L498" s="11">
        <v>900000</v>
      </c>
    </row>
    <row r="499" spans="1:12" ht="15.95" customHeight="1" x14ac:dyDescent="0.25">
      <c r="A499" s="49" t="s">
        <v>398</v>
      </c>
      <c r="B499" s="40"/>
      <c r="C499" s="40"/>
      <c r="D499" s="40"/>
      <c r="E499" s="40"/>
      <c r="F499" s="40"/>
      <c r="G499" s="40"/>
      <c r="H499" s="50"/>
      <c r="I499" s="12">
        <v>100000</v>
      </c>
      <c r="J499" s="13">
        <v>1900000</v>
      </c>
      <c r="K499" s="21"/>
      <c r="L499" s="14">
        <v>2000000</v>
      </c>
    </row>
    <row r="500" spans="1:12" x14ac:dyDescent="0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</row>
    <row r="501" spans="1:12" x14ac:dyDescent="0.25">
      <c r="A501" s="6" t="s">
        <v>399</v>
      </c>
      <c r="B501" s="39" t="s">
        <v>400</v>
      </c>
      <c r="C501" s="39"/>
      <c r="D501" s="39"/>
      <c r="E501" s="39"/>
      <c r="F501" s="39"/>
      <c r="G501" s="39"/>
      <c r="H501" s="39"/>
      <c r="I501" s="39"/>
      <c r="J501" s="39"/>
      <c r="K501" s="40"/>
      <c r="L501" s="41"/>
    </row>
    <row r="502" spans="1:12" x14ac:dyDescent="0.25">
      <c r="B502" s="7" t="s">
        <v>687</v>
      </c>
      <c r="C502" s="51" t="s">
        <v>688</v>
      </c>
      <c r="D502" s="51"/>
      <c r="E502" s="51"/>
      <c r="F502" s="51"/>
      <c r="G502" s="51"/>
      <c r="H502" s="52"/>
      <c r="I502" s="9">
        <v>0</v>
      </c>
      <c r="J502" s="10">
        <v>500000</v>
      </c>
      <c r="K502" s="20"/>
      <c r="L502" s="11">
        <v>500000</v>
      </c>
    </row>
    <row r="503" spans="1:12" ht="15.95" customHeight="1" x14ac:dyDescent="0.25">
      <c r="A503" s="49" t="s">
        <v>402</v>
      </c>
      <c r="B503" s="40"/>
      <c r="C503" s="40"/>
      <c r="D503" s="40"/>
      <c r="E503" s="40"/>
      <c r="F503" s="40"/>
      <c r="G503" s="40"/>
      <c r="H503" s="50"/>
      <c r="I503" s="12">
        <v>0</v>
      </c>
      <c r="J503" s="13">
        <v>500000</v>
      </c>
      <c r="K503" s="21"/>
      <c r="L503" s="14">
        <v>500000</v>
      </c>
    </row>
    <row r="504" spans="1:12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</row>
    <row r="505" spans="1:12" x14ac:dyDescent="0.25">
      <c r="A505" s="6" t="s">
        <v>403</v>
      </c>
      <c r="B505" s="39" t="s">
        <v>404</v>
      </c>
      <c r="C505" s="39"/>
      <c r="D505" s="39"/>
      <c r="E505" s="39"/>
      <c r="F505" s="39"/>
      <c r="G505" s="39"/>
      <c r="H505" s="39"/>
      <c r="I505" s="39"/>
      <c r="J505" s="39"/>
      <c r="K505" s="40"/>
      <c r="L505" s="41"/>
    </row>
    <row r="506" spans="1:12" x14ac:dyDescent="0.25">
      <c r="B506" s="8" t="s">
        <v>689</v>
      </c>
      <c r="C506" s="37" t="s">
        <v>690</v>
      </c>
      <c r="D506" s="37"/>
      <c r="E506" s="37"/>
      <c r="F506" s="37"/>
      <c r="G506" s="37"/>
      <c r="H506" s="38"/>
      <c r="I506" s="9">
        <v>12749000</v>
      </c>
      <c r="J506" s="10">
        <v>2814000</v>
      </c>
      <c r="K506" s="20"/>
      <c r="L506" s="11">
        <v>15563000</v>
      </c>
    </row>
    <row r="507" spans="1:12" x14ac:dyDescent="0.25">
      <c r="B507" s="8" t="s">
        <v>691</v>
      </c>
      <c r="C507" s="37" t="s">
        <v>692</v>
      </c>
      <c r="D507" s="37"/>
      <c r="E507" s="37"/>
      <c r="F507" s="37"/>
      <c r="G507" s="37"/>
      <c r="H507" s="38"/>
      <c r="I507" s="9">
        <v>2311000</v>
      </c>
      <c r="J507" s="10">
        <v>1703500</v>
      </c>
      <c r="K507" s="20"/>
      <c r="L507" s="11">
        <v>4014500</v>
      </c>
    </row>
    <row r="508" spans="1:12" x14ac:dyDescent="0.25">
      <c r="B508" s="7" t="s">
        <v>693</v>
      </c>
      <c r="C508" s="51" t="s">
        <v>694</v>
      </c>
      <c r="D508" s="51"/>
      <c r="E508" s="51"/>
      <c r="F508" s="51"/>
      <c r="G508" s="51"/>
      <c r="H508" s="52"/>
      <c r="I508" s="9">
        <v>0</v>
      </c>
      <c r="J508" s="10">
        <v>1283000</v>
      </c>
      <c r="K508" s="20"/>
      <c r="L508" s="11">
        <v>1283000</v>
      </c>
    </row>
    <row r="509" spans="1:12" ht="15.95" customHeight="1" x14ac:dyDescent="0.25">
      <c r="A509" s="49" t="s">
        <v>419</v>
      </c>
      <c r="B509" s="40"/>
      <c r="C509" s="40"/>
      <c r="D509" s="40"/>
      <c r="E509" s="40"/>
      <c r="F509" s="40"/>
      <c r="G509" s="40"/>
      <c r="H509" s="50"/>
      <c r="I509" s="12">
        <v>15060000</v>
      </c>
      <c r="J509" s="13">
        <v>5800500</v>
      </c>
      <c r="K509" s="21"/>
      <c r="L509" s="14">
        <v>20860500</v>
      </c>
    </row>
    <row r="510" spans="1:12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</row>
    <row r="511" spans="1:12" x14ac:dyDescent="0.25">
      <c r="A511" s="6" t="s">
        <v>420</v>
      </c>
      <c r="B511" s="39" t="s">
        <v>421</v>
      </c>
      <c r="C511" s="39"/>
      <c r="D511" s="39"/>
      <c r="E511" s="39"/>
      <c r="F511" s="39"/>
      <c r="G511" s="39"/>
      <c r="H511" s="39"/>
      <c r="I511" s="39"/>
      <c r="J511" s="39"/>
      <c r="K511" s="40"/>
      <c r="L511" s="41"/>
    </row>
    <row r="512" spans="1:12" x14ac:dyDescent="0.25">
      <c r="B512" s="7" t="s">
        <v>695</v>
      </c>
      <c r="C512" s="51" t="s">
        <v>696</v>
      </c>
      <c r="D512" s="51"/>
      <c r="E512" s="51"/>
      <c r="F512" s="51"/>
      <c r="G512" s="51"/>
      <c r="H512" s="52"/>
      <c r="I512" s="9">
        <v>0</v>
      </c>
      <c r="J512" s="10">
        <v>990000</v>
      </c>
      <c r="K512" s="20">
        <v>-355000</v>
      </c>
      <c r="L512" s="11">
        <v>635000</v>
      </c>
    </row>
    <row r="513" spans="1:12" ht="15.95" customHeight="1" x14ac:dyDescent="0.25">
      <c r="A513" s="49" t="s">
        <v>426</v>
      </c>
      <c r="B513" s="40"/>
      <c r="C513" s="40"/>
      <c r="D513" s="40"/>
      <c r="E513" s="40"/>
      <c r="F513" s="40"/>
      <c r="G513" s="40"/>
      <c r="H513" s="50"/>
      <c r="I513" s="12">
        <v>0</v>
      </c>
      <c r="J513" s="13">
        <f>SUM(J512)</f>
        <v>990000</v>
      </c>
      <c r="K513" s="21">
        <f>SUM(K512)</f>
        <v>-355000</v>
      </c>
      <c r="L513" s="14">
        <v>635000</v>
      </c>
    </row>
    <row r="514" spans="1:12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</row>
    <row r="515" spans="1:12" x14ac:dyDescent="0.25">
      <c r="A515" s="6" t="s">
        <v>516</v>
      </c>
      <c r="B515" s="39" t="s">
        <v>517</v>
      </c>
      <c r="C515" s="39"/>
      <c r="D515" s="39"/>
      <c r="E515" s="39"/>
      <c r="F515" s="39"/>
      <c r="G515" s="39"/>
      <c r="H515" s="39"/>
      <c r="I515" s="39"/>
      <c r="J515" s="39"/>
      <c r="K515" s="40"/>
      <c r="L515" s="41"/>
    </row>
    <row r="516" spans="1:12" x14ac:dyDescent="0.25">
      <c r="B516" s="7" t="s">
        <v>697</v>
      </c>
      <c r="C516" s="51" t="s">
        <v>698</v>
      </c>
      <c r="D516" s="51"/>
      <c r="E516" s="51"/>
      <c r="F516" s="51"/>
      <c r="G516" s="51"/>
      <c r="H516" s="52"/>
      <c r="I516" s="9">
        <v>160000</v>
      </c>
      <c r="J516" s="10">
        <v>0</v>
      </c>
      <c r="K516" s="20">
        <v>60000</v>
      </c>
      <c r="L516" s="11">
        <v>220000</v>
      </c>
    </row>
    <row r="517" spans="1:12" ht="15.95" customHeight="1" x14ac:dyDescent="0.25">
      <c r="A517" s="49" t="s">
        <v>523</v>
      </c>
      <c r="B517" s="40"/>
      <c r="C517" s="40"/>
      <c r="D517" s="40"/>
      <c r="E517" s="40"/>
      <c r="F517" s="40"/>
      <c r="G517" s="40"/>
      <c r="H517" s="50"/>
      <c r="I517" s="12">
        <v>160000</v>
      </c>
      <c r="J517" s="13">
        <f>SUM(J516)</f>
        <v>0</v>
      </c>
      <c r="K517" s="21">
        <f>SUM(K516)</f>
        <v>60000</v>
      </c>
      <c r="L517" s="14">
        <v>220000</v>
      </c>
    </row>
    <row r="518" spans="1:12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</row>
    <row r="519" spans="1:12" x14ac:dyDescent="0.25">
      <c r="A519" s="6" t="s">
        <v>524</v>
      </c>
      <c r="B519" s="39" t="s">
        <v>525</v>
      </c>
      <c r="C519" s="39"/>
      <c r="D519" s="39"/>
      <c r="E519" s="39"/>
      <c r="F519" s="39"/>
      <c r="G519" s="39"/>
      <c r="H519" s="39"/>
      <c r="I519" s="39"/>
      <c r="J519" s="39"/>
      <c r="K519" s="40"/>
      <c r="L519" s="41"/>
    </row>
    <row r="520" spans="1:12" x14ac:dyDescent="0.25">
      <c r="B520" s="7" t="s">
        <v>699</v>
      </c>
      <c r="C520" s="51" t="s">
        <v>700</v>
      </c>
      <c r="D520" s="51"/>
      <c r="E520" s="51"/>
      <c r="F520" s="51"/>
      <c r="G520" s="51"/>
      <c r="H520" s="52"/>
      <c r="I520" s="9">
        <v>1900000</v>
      </c>
      <c r="J520" s="10">
        <v>218000</v>
      </c>
      <c r="K520" s="20">
        <v>-95000</v>
      </c>
      <c r="L520" s="11">
        <v>2023000</v>
      </c>
    </row>
    <row r="521" spans="1:12" ht="15.95" customHeight="1" x14ac:dyDescent="0.25">
      <c r="A521" s="49" t="s">
        <v>532</v>
      </c>
      <c r="B521" s="40"/>
      <c r="C521" s="40"/>
      <c r="D521" s="40"/>
      <c r="E521" s="40"/>
      <c r="F521" s="40"/>
      <c r="G521" s="40"/>
      <c r="H521" s="50"/>
      <c r="I521" s="12">
        <v>1900000</v>
      </c>
      <c r="J521" s="13">
        <f>SUM(J520)</f>
        <v>218000</v>
      </c>
      <c r="K521" s="21">
        <f>SUM(K520)</f>
        <v>-95000</v>
      </c>
      <c r="L521" s="14">
        <v>2023000</v>
      </c>
    </row>
    <row r="522" spans="1:12" x14ac:dyDescent="0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</row>
    <row r="523" spans="1:12" x14ac:dyDescent="0.25">
      <c r="A523" s="6" t="s">
        <v>545</v>
      </c>
      <c r="B523" s="39" t="s">
        <v>546</v>
      </c>
      <c r="C523" s="39"/>
      <c r="D523" s="39"/>
      <c r="E523" s="39"/>
      <c r="F523" s="39"/>
      <c r="G523" s="39"/>
      <c r="H523" s="39"/>
      <c r="I523" s="39"/>
      <c r="J523" s="39"/>
      <c r="K523" s="40"/>
      <c r="L523" s="41"/>
    </row>
    <row r="524" spans="1:12" x14ac:dyDescent="0.25">
      <c r="B524" s="7" t="s">
        <v>701</v>
      </c>
      <c r="C524" s="51" t="s">
        <v>702</v>
      </c>
      <c r="D524" s="51"/>
      <c r="E524" s="51"/>
      <c r="F524" s="51"/>
      <c r="G524" s="51"/>
      <c r="H524" s="52"/>
      <c r="I524" s="9">
        <v>130000</v>
      </c>
      <c r="J524" s="10">
        <v>0</v>
      </c>
      <c r="K524" s="20"/>
      <c r="L524" s="11">
        <v>130000</v>
      </c>
    </row>
    <row r="525" spans="1:12" ht="15.95" customHeight="1" x14ac:dyDescent="0.25">
      <c r="A525" s="49" t="s">
        <v>549</v>
      </c>
      <c r="B525" s="40"/>
      <c r="C525" s="40"/>
      <c r="D525" s="40"/>
      <c r="E525" s="40"/>
      <c r="F525" s="40"/>
      <c r="G525" s="40"/>
      <c r="H525" s="50"/>
      <c r="I525" s="12">
        <v>130000</v>
      </c>
      <c r="J525" s="13">
        <v>0</v>
      </c>
      <c r="K525" s="21"/>
      <c r="L525" s="14">
        <v>130000</v>
      </c>
    </row>
    <row r="526" spans="1:12" x14ac:dyDescent="0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</row>
    <row r="527" spans="1:12" x14ac:dyDescent="0.25">
      <c r="A527" s="6" t="s">
        <v>557</v>
      </c>
      <c r="B527" s="39" t="s">
        <v>558</v>
      </c>
      <c r="C527" s="39"/>
      <c r="D527" s="39"/>
      <c r="E527" s="39"/>
      <c r="F527" s="39"/>
      <c r="G527" s="39"/>
      <c r="H527" s="39"/>
      <c r="I527" s="39"/>
      <c r="J527" s="39"/>
      <c r="K527" s="40"/>
      <c r="L527" s="41"/>
    </row>
    <row r="528" spans="1:12" x14ac:dyDescent="0.25">
      <c r="B528" s="7" t="s">
        <v>703</v>
      </c>
      <c r="C528" s="51" t="s">
        <v>704</v>
      </c>
      <c r="D528" s="51"/>
      <c r="E528" s="51"/>
      <c r="F528" s="51"/>
      <c r="G528" s="51"/>
      <c r="H528" s="52"/>
      <c r="I528" s="9">
        <v>7000000</v>
      </c>
      <c r="J528" s="10">
        <v>11436000</v>
      </c>
      <c r="K528" s="20"/>
      <c r="L528" s="11">
        <v>18436000</v>
      </c>
    </row>
    <row r="529" spans="1:12" ht="15.95" customHeight="1" x14ac:dyDescent="0.25">
      <c r="A529" s="49" t="s">
        <v>563</v>
      </c>
      <c r="B529" s="40"/>
      <c r="C529" s="40"/>
      <c r="D529" s="40"/>
      <c r="E529" s="40"/>
      <c r="F529" s="40"/>
      <c r="G529" s="40"/>
      <c r="H529" s="50"/>
      <c r="I529" s="12">
        <v>7000000</v>
      </c>
      <c r="J529" s="13">
        <v>11436000</v>
      </c>
      <c r="K529" s="21"/>
      <c r="L529" s="14">
        <v>18436000</v>
      </c>
    </row>
    <row r="530" spans="1:12" x14ac:dyDescent="0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</row>
    <row r="531" spans="1:12" ht="15.95" customHeight="1" x14ac:dyDescent="0.25">
      <c r="A531" s="46" t="s">
        <v>705</v>
      </c>
      <c r="B531" s="47"/>
      <c r="C531" s="47"/>
      <c r="D531" s="47"/>
      <c r="E531" s="47"/>
      <c r="F531" s="47"/>
      <c r="G531" s="47"/>
      <c r="H531" s="48"/>
      <c r="I531" s="15">
        <v>35988000</v>
      </c>
      <c r="J531" s="16">
        <f>J529+J525+J521+J517+J513+J509+J503+J499+J494+J490+J484+J477+J473+J469+J465+J458+J448</f>
        <v>41051500</v>
      </c>
      <c r="K531" s="32">
        <f>K529+K525+K521+K517+K513+K509+K503+K499+K494+K490+K484+K477+K473+K469+K465+K458+K448</f>
        <v>-348000</v>
      </c>
      <c r="L531" s="17">
        <v>76691500</v>
      </c>
    </row>
    <row r="532" spans="1:12" x14ac:dyDescent="0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</row>
    <row r="533" spans="1:12" ht="18" customHeight="1" x14ac:dyDescent="0.25">
      <c r="A533" s="46" t="s">
        <v>706</v>
      </c>
      <c r="B533" s="47"/>
      <c r="C533" s="47"/>
      <c r="D533" s="47"/>
      <c r="E533" s="47"/>
      <c r="F533" s="47"/>
      <c r="G533" s="47"/>
      <c r="H533" s="48"/>
      <c r="I533" s="15">
        <v>179412000</v>
      </c>
      <c r="J533" s="16">
        <f>J531+J439</f>
        <v>76299000</v>
      </c>
      <c r="K533" s="32">
        <f>K531+K439</f>
        <v>8778000</v>
      </c>
      <c r="L533" s="17">
        <v>264489500</v>
      </c>
    </row>
    <row r="534" spans="1:12" x14ac:dyDescent="0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</row>
    <row r="535" spans="1:12" ht="26.1" customHeight="1" x14ac:dyDescent="0.25">
      <c r="A535" s="42" t="s">
        <v>707</v>
      </c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</row>
    <row r="536" spans="1:12" ht="46.5" customHeight="1" x14ac:dyDescent="0.25">
      <c r="A536" s="43" t="s">
        <v>707</v>
      </c>
      <c r="B536" s="44"/>
      <c r="C536" s="44"/>
      <c r="D536" s="44"/>
      <c r="E536" s="44"/>
      <c r="F536" s="44"/>
      <c r="G536" s="44"/>
      <c r="H536" s="45"/>
      <c r="I536" s="3" t="s">
        <v>716</v>
      </c>
      <c r="J536" s="4" t="s">
        <v>714</v>
      </c>
      <c r="K536" s="19" t="s">
        <v>717</v>
      </c>
      <c r="L536" s="5" t="s">
        <v>718</v>
      </c>
    </row>
    <row r="537" spans="1:12" x14ac:dyDescent="0.25">
      <c r="A537" s="6" t="s">
        <v>4</v>
      </c>
      <c r="B537" s="39" t="s">
        <v>5</v>
      </c>
      <c r="C537" s="39"/>
      <c r="D537" s="39"/>
      <c r="E537" s="39"/>
      <c r="F537" s="39"/>
      <c r="G537" s="39"/>
      <c r="H537" s="39"/>
      <c r="I537" s="39"/>
      <c r="J537" s="39"/>
      <c r="K537" s="40"/>
      <c r="L537" s="41"/>
    </row>
    <row r="538" spans="1:12" x14ac:dyDescent="0.25">
      <c r="B538" s="8" t="s">
        <v>708</v>
      </c>
      <c r="C538" s="37" t="s">
        <v>709</v>
      </c>
      <c r="D538" s="37"/>
      <c r="E538" s="37"/>
      <c r="F538" s="37"/>
      <c r="G538" s="37"/>
      <c r="H538" s="38"/>
      <c r="I538" s="9">
        <v>3533000</v>
      </c>
      <c r="J538" s="10">
        <v>66773000</v>
      </c>
      <c r="K538" s="20"/>
      <c r="L538" s="11">
        <v>70306000</v>
      </c>
    </row>
    <row r="539" spans="1:12" x14ac:dyDescent="0.25">
      <c r="B539" s="7" t="s">
        <v>710</v>
      </c>
      <c r="C539" s="51" t="s">
        <v>711</v>
      </c>
      <c r="D539" s="51"/>
      <c r="E539" s="51"/>
      <c r="F539" s="51"/>
      <c r="G539" s="51"/>
      <c r="H539" s="52"/>
      <c r="I539" s="9">
        <v>-3501000</v>
      </c>
      <c r="J539" s="10">
        <v>0</v>
      </c>
      <c r="K539" s="20"/>
      <c r="L539" s="11">
        <v>-3501000</v>
      </c>
    </row>
    <row r="540" spans="1:12" ht="15.95" customHeight="1" x14ac:dyDescent="0.25">
      <c r="A540" s="49" t="s">
        <v>36</v>
      </c>
      <c r="B540" s="40"/>
      <c r="C540" s="40"/>
      <c r="D540" s="40"/>
      <c r="E540" s="40"/>
      <c r="F540" s="40"/>
      <c r="G540" s="40"/>
      <c r="H540" s="50"/>
      <c r="I540" s="12">
        <v>32000</v>
      </c>
      <c r="J540" s="13">
        <v>66773000</v>
      </c>
      <c r="K540" s="21"/>
      <c r="L540" s="14">
        <v>66805000</v>
      </c>
    </row>
    <row r="541" spans="1:12" x14ac:dyDescent="0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</row>
    <row r="542" spans="1:12" ht="15.95" customHeight="1" x14ac:dyDescent="0.25">
      <c r="A542" s="46" t="s">
        <v>712</v>
      </c>
      <c r="B542" s="47"/>
      <c r="C542" s="47"/>
      <c r="D542" s="47"/>
      <c r="E542" s="47"/>
      <c r="F542" s="47"/>
      <c r="G542" s="47"/>
      <c r="H542" s="48"/>
      <c r="I542" s="15">
        <v>32000</v>
      </c>
      <c r="J542" s="16">
        <v>66773000</v>
      </c>
      <c r="K542" s="22"/>
      <c r="L542" s="17">
        <v>66805000</v>
      </c>
    </row>
    <row r="543" spans="1:12" x14ac:dyDescent="0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</row>
    <row r="544" spans="1:12" ht="18" customHeight="1" x14ac:dyDescent="0.25">
      <c r="A544" s="46" t="s">
        <v>713</v>
      </c>
      <c r="B544" s="47"/>
      <c r="C544" s="47"/>
      <c r="D544" s="47"/>
      <c r="E544" s="47"/>
      <c r="F544" s="47"/>
      <c r="G544" s="47"/>
      <c r="H544" s="48"/>
      <c r="I544" s="15">
        <v>32000</v>
      </c>
      <c r="J544" s="16">
        <v>66773000</v>
      </c>
      <c r="K544" s="22"/>
      <c r="L544" s="17">
        <v>66805000</v>
      </c>
    </row>
    <row r="545" spans="1:12" x14ac:dyDescent="0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</row>
  </sheetData>
  <mergeCells count="630">
    <mergeCell ref="A545:L545"/>
    <mergeCell ref="A544:H544"/>
    <mergeCell ref="A543:L543"/>
    <mergeCell ref="A541:L541"/>
    <mergeCell ref="A542:H542"/>
    <mergeCell ref="A540:H540"/>
    <mergeCell ref="C539:H539"/>
    <mergeCell ref="I537:L537"/>
    <mergeCell ref="C538:H538"/>
    <mergeCell ref="B537:H537"/>
    <mergeCell ref="A536:H536"/>
    <mergeCell ref="A535:L535"/>
    <mergeCell ref="A534:L534"/>
    <mergeCell ref="A533:H533"/>
    <mergeCell ref="A532:L532"/>
    <mergeCell ref="A530:L530"/>
    <mergeCell ref="A531:H531"/>
    <mergeCell ref="A529:H529"/>
    <mergeCell ref="C528:H528"/>
    <mergeCell ref="A526:L526"/>
    <mergeCell ref="B527:H527"/>
    <mergeCell ref="I527:L527"/>
    <mergeCell ref="A525:H525"/>
    <mergeCell ref="C524:H524"/>
    <mergeCell ref="A522:L522"/>
    <mergeCell ref="B523:H523"/>
    <mergeCell ref="I523:L523"/>
    <mergeCell ref="A521:H521"/>
    <mergeCell ref="C520:H520"/>
    <mergeCell ref="A518:L518"/>
    <mergeCell ref="B519:H519"/>
    <mergeCell ref="I519:L519"/>
    <mergeCell ref="A517:H517"/>
    <mergeCell ref="C516:H516"/>
    <mergeCell ref="A514:L514"/>
    <mergeCell ref="B515:H515"/>
    <mergeCell ref="I515:L515"/>
    <mergeCell ref="A513:H513"/>
    <mergeCell ref="C512:H512"/>
    <mergeCell ref="A510:L510"/>
    <mergeCell ref="B511:H511"/>
    <mergeCell ref="I511:L511"/>
    <mergeCell ref="A509:H509"/>
    <mergeCell ref="C508:H508"/>
    <mergeCell ref="C506:H506"/>
    <mergeCell ref="C507:H507"/>
    <mergeCell ref="A504:L504"/>
    <mergeCell ref="B505:H505"/>
    <mergeCell ref="I505:L505"/>
    <mergeCell ref="A503:H503"/>
    <mergeCell ref="C502:H502"/>
    <mergeCell ref="A500:L500"/>
    <mergeCell ref="B501:H501"/>
    <mergeCell ref="I501:L501"/>
    <mergeCell ref="A499:H499"/>
    <mergeCell ref="C498:H498"/>
    <mergeCell ref="I496:L496"/>
    <mergeCell ref="C497:H497"/>
    <mergeCell ref="B496:H496"/>
    <mergeCell ref="A495:L495"/>
    <mergeCell ref="A494:H494"/>
    <mergeCell ref="I492:L492"/>
    <mergeCell ref="C493:H493"/>
    <mergeCell ref="B492:H492"/>
    <mergeCell ref="A491:L491"/>
    <mergeCell ref="A490:H490"/>
    <mergeCell ref="C488:H488"/>
    <mergeCell ref="C489:H489"/>
    <mergeCell ref="I486:L486"/>
    <mergeCell ref="C487:H487"/>
    <mergeCell ref="B486:H486"/>
    <mergeCell ref="A485:L485"/>
    <mergeCell ref="A484:H484"/>
    <mergeCell ref="C482:H482"/>
    <mergeCell ref="C483:H483"/>
    <mergeCell ref="C480:H480"/>
    <mergeCell ref="C481:H481"/>
    <mergeCell ref="A478:L478"/>
    <mergeCell ref="B479:H479"/>
    <mergeCell ref="I479:L479"/>
    <mergeCell ref="A477:H477"/>
    <mergeCell ref="C476:H476"/>
    <mergeCell ref="A474:L474"/>
    <mergeCell ref="B475:H475"/>
    <mergeCell ref="I475:L475"/>
    <mergeCell ref="A473:H473"/>
    <mergeCell ref="C472:H472"/>
    <mergeCell ref="A470:L470"/>
    <mergeCell ref="B471:H471"/>
    <mergeCell ref="I471:L471"/>
    <mergeCell ref="A469:H469"/>
    <mergeCell ref="C468:H468"/>
    <mergeCell ref="A466:L466"/>
    <mergeCell ref="B467:H467"/>
    <mergeCell ref="I467:L467"/>
    <mergeCell ref="A465:H465"/>
    <mergeCell ref="C464:H464"/>
    <mergeCell ref="C462:H462"/>
    <mergeCell ref="C463:H463"/>
    <mergeCell ref="I460:L460"/>
    <mergeCell ref="C461:H461"/>
    <mergeCell ref="B460:H460"/>
    <mergeCell ref="A459:L459"/>
    <mergeCell ref="A458:H458"/>
    <mergeCell ref="C456:H456"/>
    <mergeCell ref="C457:H457"/>
    <mergeCell ref="C454:H454"/>
    <mergeCell ref="C455:H455"/>
    <mergeCell ref="C452:H452"/>
    <mergeCell ref="C453:H453"/>
    <mergeCell ref="I450:L450"/>
    <mergeCell ref="C451:H451"/>
    <mergeCell ref="B450:H450"/>
    <mergeCell ref="A449:L449"/>
    <mergeCell ref="A448:H448"/>
    <mergeCell ref="C446:H446"/>
    <mergeCell ref="C447:H447"/>
    <mergeCell ref="C444:H444"/>
    <mergeCell ref="C445:H445"/>
    <mergeCell ref="I442:L442"/>
    <mergeCell ref="C443:H443"/>
    <mergeCell ref="B442:H442"/>
    <mergeCell ref="A441:H441"/>
    <mergeCell ref="A440:L440"/>
    <mergeCell ref="A438:L438"/>
    <mergeCell ref="A439:H439"/>
    <mergeCell ref="A437:H437"/>
    <mergeCell ref="C436:H436"/>
    <mergeCell ref="A434:L434"/>
    <mergeCell ref="B435:H435"/>
    <mergeCell ref="I435:L435"/>
    <mergeCell ref="A433:H433"/>
    <mergeCell ref="C432:H432"/>
    <mergeCell ref="A430:L430"/>
    <mergeCell ref="B431:H431"/>
    <mergeCell ref="I431:L431"/>
    <mergeCell ref="A429:H429"/>
    <mergeCell ref="C428:H428"/>
    <mergeCell ref="I426:L426"/>
    <mergeCell ref="C427:H427"/>
    <mergeCell ref="B426:H426"/>
    <mergeCell ref="A425:L425"/>
    <mergeCell ref="A424:H424"/>
    <mergeCell ref="I422:L422"/>
    <mergeCell ref="C423:H423"/>
    <mergeCell ref="B422:H422"/>
    <mergeCell ref="A421:L421"/>
    <mergeCell ref="A420:H420"/>
    <mergeCell ref="C418:H418"/>
    <mergeCell ref="C419:H419"/>
    <mergeCell ref="A416:L416"/>
    <mergeCell ref="B417:H417"/>
    <mergeCell ref="I417:L417"/>
    <mergeCell ref="A415:H415"/>
    <mergeCell ref="C414:H414"/>
    <mergeCell ref="A412:L412"/>
    <mergeCell ref="B413:H413"/>
    <mergeCell ref="I413:L413"/>
    <mergeCell ref="A411:H411"/>
    <mergeCell ref="C410:H410"/>
    <mergeCell ref="A408:L408"/>
    <mergeCell ref="B409:H409"/>
    <mergeCell ref="I409:L409"/>
    <mergeCell ref="A407:H407"/>
    <mergeCell ref="C406:H406"/>
    <mergeCell ref="I404:L404"/>
    <mergeCell ref="C405:H405"/>
    <mergeCell ref="B404:H404"/>
    <mergeCell ref="A403:L403"/>
    <mergeCell ref="A402:H402"/>
    <mergeCell ref="C400:H400"/>
    <mergeCell ref="C401:H401"/>
    <mergeCell ref="I398:L398"/>
    <mergeCell ref="C399:H399"/>
    <mergeCell ref="B398:H398"/>
    <mergeCell ref="A397:L397"/>
    <mergeCell ref="A396:H396"/>
    <mergeCell ref="I394:L394"/>
    <mergeCell ref="C395:H395"/>
    <mergeCell ref="B394:H394"/>
    <mergeCell ref="A393:L393"/>
    <mergeCell ref="A392:H392"/>
    <mergeCell ref="C390:H390"/>
    <mergeCell ref="C391:H391"/>
    <mergeCell ref="A388:L388"/>
    <mergeCell ref="B389:H389"/>
    <mergeCell ref="I389:L389"/>
    <mergeCell ref="A387:H387"/>
    <mergeCell ref="C386:H386"/>
    <mergeCell ref="I384:L384"/>
    <mergeCell ref="C385:H385"/>
    <mergeCell ref="B384:H384"/>
    <mergeCell ref="A383:L383"/>
    <mergeCell ref="A382:H382"/>
    <mergeCell ref="I380:L380"/>
    <mergeCell ref="C381:H381"/>
    <mergeCell ref="B380:H380"/>
    <mergeCell ref="A379:L379"/>
    <mergeCell ref="A378:H378"/>
    <mergeCell ref="I376:L376"/>
    <mergeCell ref="C377:H377"/>
    <mergeCell ref="B376:H376"/>
    <mergeCell ref="A375:L375"/>
    <mergeCell ref="A374:H374"/>
    <mergeCell ref="C372:H372"/>
    <mergeCell ref="C373:H373"/>
    <mergeCell ref="A370:L370"/>
    <mergeCell ref="B371:H371"/>
    <mergeCell ref="I371:L371"/>
    <mergeCell ref="A369:H369"/>
    <mergeCell ref="C368:H368"/>
    <mergeCell ref="C366:H366"/>
    <mergeCell ref="C367:H367"/>
    <mergeCell ref="A364:L364"/>
    <mergeCell ref="B365:H365"/>
    <mergeCell ref="I365:L365"/>
    <mergeCell ref="A363:H363"/>
    <mergeCell ref="C362:H362"/>
    <mergeCell ref="C360:H360"/>
    <mergeCell ref="C361:H361"/>
    <mergeCell ref="A358:L358"/>
    <mergeCell ref="B359:H359"/>
    <mergeCell ref="I359:L359"/>
    <mergeCell ref="A357:H357"/>
    <mergeCell ref="C356:H356"/>
    <mergeCell ref="A354:L354"/>
    <mergeCell ref="B355:H355"/>
    <mergeCell ref="I355:L355"/>
    <mergeCell ref="A353:H353"/>
    <mergeCell ref="C352:H352"/>
    <mergeCell ref="A350:L350"/>
    <mergeCell ref="B351:H351"/>
    <mergeCell ref="I351:L351"/>
    <mergeCell ref="A349:H349"/>
    <mergeCell ref="C348:H348"/>
    <mergeCell ref="A346:L346"/>
    <mergeCell ref="B347:H347"/>
    <mergeCell ref="I347:L347"/>
    <mergeCell ref="A345:H345"/>
    <mergeCell ref="C344:H344"/>
    <mergeCell ref="I342:L342"/>
    <mergeCell ref="C343:H343"/>
    <mergeCell ref="B342:H342"/>
    <mergeCell ref="A341:L341"/>
    <mergeCell ref="A340:H340"/>
    <mergeCell ref="I338:L338"/>
    <mergeCell ref="C339:H339"/>
    <mergeCell ref="B338:H338"/>
    <mergeCell ref="A337:L337"/>
    <mergeCell ref="A336:H336"/>
    <mergeCell ref="I334:L334"/>
    <mergeCell ref="C335:H335"/>
    <mergeCell ref="B334:H334"/>
    <mergeCell ref="A333:L333"/>
    <mergeCell ref="A332:H332"/>
    <mergeCell ref="C330:H330"/>
    <mergeCell ref="C331:H331"/>
    <mergeCell ref="A328:L328"/>
    <mergeCell ref="B329:H329"/>
    <mergeCell ref="I329:L329"/>
    <mergeCell ref="A327:H327"/>
    <mergeCell ref="C326:H326"/>
    <mergeCell ref="I324:L324"/>
    <mergeCell ref="C325:H325"/>
    <mergeCell ref="B324:H324"/>
    <mergeCell ref="A323:L323"/>
    <mergeCell ref="A322:H322"/>
    <mergeCell ref="I320:L320"/>
    <mergeCell ref="C321:H321"/>
    <mergeCell ref="B320:H320"/>
    <mergeCell ref="A319:L319"/>
    <mergeCell ref="A318:H318"/>
    <mergeCell ref="C316:H316"/>
    <mergeCell ref="C317:H317"/>
    <mergeCell ref="A314:L314"/>
    <mergeCell ref="B315:H315"/>
    <mergeCell ref="I315:L315"/>
    <mergeCell ref="A313:H313"/>
    <mergeCell ref="C312:H312"/>
    <mergeCell ref="A310:L310"/>
    <mergeCell ref="B311:H311"/>
    <mergeCell ref="I311:L311"/>
    <mergeCell ref="A309:H309"/>
    <mergeCell ref="C308:H308"/>
    <mergeCell ref="A306:L306"/>
    <mergeCell ref="B307:H307"/>
    <mergeCell ref="I307:L307"/>
    <mergeCell ref="A305:H305"/>
    <mergeCell ref="C304:H304"/>
    <mergeCell ref="I302:L302"/>
    <mergeCell ref="C303:H303"/>
    <mergeCell ref="B302:H302"/>
    <mergeCell ref="A301:L301"/>
    <mergeCell ref="A300:H300"/>
    <mergeCell ref="C298:H298"/>
    <mergeCell ref="C299:H299"/>
    <mergeCell ref="A296:L296"/>
    <mergeCell ref="B297:H297"/>
    <mergeCell ref="I297:L297"/>
    <mergeCell ref="A295:H295"/>
    <mergeCell ref="C294:H294"/>
    <mergeCell ref="A292:L292"/>
    <mergeCell ref="B293:H293"/>
    <mergeCell ref="I293:L293"/>
    <mergeCell ref="A291:H291"/>
    <mergeCell ref="C290:H290"/>
    <mergeCell ref="A288:L288"/>
    <mergeCell ref="B289:H289"/>
    <mergeCell ref="I289:L289"/>
    <mergeCell ref="A287:H287"/>
    <mergeCell ref="C286:H286"/>
    <mergeCell ref="I284:L284"/>
    <mergeCell ref="C285:H285"/>
    <mergeCell ref="B284:H284"/>
    <mergeCell ref="A283:L283"/>
    <mergeCell ref="A282:H282"/>
    <mergeCell ref="C280:H280"/>
    <mergeCell ref="C281:H281"/>
    <mergeCell ref="C278:H278"/>
    <mergeCell ref="C279:H279"/>
    <mergeCell ref="C276:H276"/>
    <mergeCell ref="C277:H277"/>
    <mergeCell ref="I274:L274"/>
    <mergeCell ref="C275:H275"/>
    <mergeCell ref="B274:H274"/>
    <mergeCell ref="A273:L273"/>
    <mergeCell ref="A272:H272"/>
    <mergeCell ref="I270:L270"/>
    <mergeCell ref="C271:H271"/>
    <mergeCell ref="B270:H270"/>
    <mergeCell ref="A269:L269"/>
    <mergeCell ref="A268:H268"/>
    <mergeCell ref="C266:H266"/>
    <mergeCell ref="C267:H267"/>
    <mergeCell ref="C264:H264"/>
    <mergeCell ref="C265:H265"/>
    <mergeCell ref="I262:L262"/>
    <mergeCell ref="C263:H263"/>
    <mergeCell ref="B262:H262"/>
    <mergeCell ref="A261:L261"/>
    <mergeCell ref="A260:H260"/>
    <mergeCell ref="I258:L258"/>
    <mergeCell ref="C259:H259"/>
    <mergeCell ref="B258:H258"/>
    <mergeCell ref="A257:L257"/>
    <mergeCell ref="A256:H256"/>
    <mergeCell ref="I254:L254"/>
    <mergeCell ref="C255:H255"/>
    <mergeCell ref="B254:H254"/>
    <mergeCell ref="A253:L253"/>
    <mergeCell ref="A252:H252"/>
    <mergeCell ref="I250:L250"/>
    <mergeCell ref="C251:H251"/>
    <mergeCell ref="B250:H250"/>
    <mergeCell ref="A249:L249"/>
    <mergeCell ref="A248:H248"/>
    <mergeCell ref="C246:H246"/>
    <mergeCell ref="C247:H247"/>
    <mergeCell ref="A244:L244"/>
    <mergeCell ref="B245:H245"/>
    <mergeCell ref="I245:L245"/>
    <mergeCell ref="A243:H243"/>
    <mergeCell ref="C242:H242"/>
    <mergeCell ref="A240:L240"/>
    <mergeCell ref="B241:H241"/>
    <mergeCell ref="I241:L241"/>
    <mergeCell ref="A239:H239"/>
    <mergeCell ref="C238:H238"/>
    <mergeCell ref="A236:L236"/>
    <mergeCell ref="B237:H237"/>
    <mergeCell ref="I237:L237"/>
    <mergeCell ref="A235:H235"/>
    <mergeCell ref="C234:H234"/>
    <mergeCell ref="I232:L232"/>
    <mergeCell ref="C233:H233"/>
    <mergeCell ref="B232:H232"/>
    <mergeCell ref="A231:L231"/>
    <mergeCell ref="A230:H230"/>
    <mergeCell ref="I228:L228"/>
    <mergeCell ref="C229:H229"/>
    <mergeCell ref="B228:H228"/>
    <mergeCell ref="A227:L227"/>
    <mergeCell ref="A226:H226"/>
    <mergeCell ref="I224:L224"/>
    <mergeCell ref="C225:H225"/>
    <mergeCell ref="B224:H224"/>
    <mergeCell ref="A223:L223"/>
    <mergeCell ref="A222:H222"/>
    <mergeCell ref="I220:L220"/>
    <mergeCell ref="C221:H221"/>
    <mergeCell ref="B220:H220"/>
    <mergeCell ref="A219:L219"/>
    <mergeCell ref="A218:H218"/>
    <mergeCell ref="C216:H216"/>
    <mergeCell ref="C217:H217"/>
    <mergeCell ref="A214:L214"/>
    <mergeCell ref="B215:H215"/>
    <mergeCell ref="I215:L215"/>
    <mergeCell ref="A213:H213"/>
    <mergeCell ref="C212:H212"/>
    <mergeCell ref="A210:L210"/>
    <mergeCell ref="B211:H211"/>
    <mergeCell ref="I211:L211"/>
    <mergeCell ref="A209:H209"/>
    <mergeCell ref="C208:H208"/>
    <mergeCell ref="A206:L206"/>
    <mergeCell ref="B207:H207"/>
    <mergeCell ref="I207:L207"/>
    <mergeCell ref="A205:H205"/>
    <mergeCell ref="C204:H204"/>
    <mergeCell ref="C202:H202"/>
    <mergeCell ref="C203:H203"/>
    <mergeCell ref="C200:H200"/>
    <mergeCell ref="C201:H201"/>
    <mergeCell ref="A198:L198"/>
    <mergeCell ref="B199:H199"/>
    <mergeCell ref="I199:L199"/>
    <mergeCell ref="A197:H197"/>
    <mergeCell ref="C196:H196"/>
    <mergeCell ref="C194:H194"/>
    <mergeCell ref="C195:H195"/>
    <mergeCell ref="C192:H192"/>
    <mergeCell ref="C193:H193"/>
    <mergeCell ref="I190:L190"/>
    <mergeCell ref="C191:H191"/>
    <mergeCell ref="B190:H190"/>
    <mergeCell ref="A189:L189"/>
    <mergeCell ref="A188:H188"/>
    <mergeCell ref="I186:L186"/>
    <mergeCell ref="C187:H187"/>
    <mergeCell ref="B186:H186"/>
    <mergeCell ref="A185:L185"/>
    <mergeCell ref="A184:H184"/>
    <mergeCell ref="C182:H182"/>
    <mergeCell ref="C183:H183"/>
    <mergeCell ref="A180:L180"/>
    <mergeCell ref="B181:H181"/>
    <mergeCell ref="I181:L181"/>
    <mergeCell ref="A179:H179"/>
    <mergeCell ref="C178:H178"/>
    <mergeCell ref="A176:L176"/>
    <mergeCell ref="B177:H177"/>
    <mergeCell ref="I177:L177"/>
    <mergeCell ref="A175:H175"/>
    <mergeCell ref="C174:H174"/>
    <mergeCell ref="C172:H172"/>
    <mergeCell ref="C173:H173"/>
    <mergeCell ref="C170:H170"/>
    <mergeCell ref="C171:H171"/>
    <mergeCell ref="C168:H168"/>
    <mergeCell ref="C169:H169"/>
    <mergeCell ref="A166:L166"/>
    <mergeCell ref="B167:H167"/>
    <mergeCell ref="I167:L167"/>
    <mergeCell ref="A165:H165"/>
    <mergeCell ref="C164:H164"/>
    <mergeCell ref="C162:H162"/>
    <mergeCell ref="C163:H163"/>
    <mergeCell ref="I160:L160"/>
    <mergeCell ref="C161:H161"/>
    <mergeCell ref="B160:H160"/>
    <mergeCell ref="A159:L159"/>
    <mergeCell ref="A158:H158"/>
    <mergeCell ref="C156:H156"/>
    <mergeCell ref="C157:H157"/>
    <mergeCell ref="I154:L154"/>
    <mergeCell ref="C155:H155"/>
    <mergeCell ref="B154:H154"/>
    <mergeCell ref="A153:L153"/>
    <mergeCell ref="A152:H152"/>
    <mergeCell ref="C150:H150"/>
    <mergeCell ref="C151:H151"/>
    <mergeCell ref="I148:L148"/>
    <mergeCell ref="C149:H149"/>
    <mergeCell ref="B148:H148"/>
    <mergeCell ref="A147:L147"/>
    <mergeCell ref="A146:H146"/>
    <mergeCell ref="C144:H144"/>
    <mergeCell ref="C145:H145"/>
    <mergeCell ref="A142:L142"/>
    <mergeCell ref="B143:H143"/>
    <mergeCell ref="I143:L143"/>
    <mergeCell ref="A141:H141"/>
    <mergeCell ref="C140:H140"/>
    <mergeCell ref="A138:L138"/>
    <mergeCell ref="B139:H139"/>
    <mergeCell ref="I139:L139"/>
    <mergeCell ref="A137:H137"/>
    <mergeCell ref="C136:H136"/>
    <mergeCell ref="A134:L134"/>
    <mergeCell ref="B135:H135"/>
    <mergeCell ref="I135:L135"/>
    <mergeCell ref="A133:H133"/>
    <mergeCell ref="C132:H132"/>
    <mergeCell ref="A130:L130"/>
    <mergeCell ref="B131:H131"/>
    <mergeCell ref="I131:L131"/>
    <mergeCell ref="A129:H129"/>
    <mergeCell ref="C128:H128"/>
    <mergeCell ref="A126:L126"/>
    <mergeCell ref="B127:H127"/>
    <mergeCell ref="I127:L127"/>
    <mergeCell ref="A125:H125"/>
    <mergeCell ref="C124:H124"/>
    <mergeCell ref="I122:L122"/>
    <mergeCell ref="B123:H123"/>
    <mergeCell ref="I123:L123"/>
    <mergeCell ref="B122:H122"/>
    <mergeCell ref="A121:H121"/>
    <mergeCell ref="A120:L120"/>
    <mergeCell ref="A119:L119"/>
    <mergeCell ref="A118:H118"/>
    <mergeCell ref="A117:L117"/>
    <mergeCell ref="A115:L115"/>
    <mergeCell ref="A116:H116"/>
    <mergeCell ref="A114:H114"/>
    <mergeCell ref="C113:H113"/>
    <mergeCell ref="C111:H111"/>
    <mergeCell ref="C112:H112"/>
    <mergeCell ref="C109:H109"/>
    <mergeCell ref="C110:H110"/>
    <mergeCell ref="C107:H107"/>
    <mergeCell ref="C108:H108"/>
    <mergeCell ref="C105:H105"/>
    <mergeCell ref="C106:H106"/>
    <mergeCell ref="C103:H103"/>
    <mergeCell ref="C104:H104"/>
    <mergeCell ref="C101:H101"/>
    <mergeCell ref="C102:H102"/>
    <mergeCell ref="C99:H99"/>
    <mergeCell ref="C100:H100"/>
    <mergeCell ref="C97:H97"/>
    <mergeCell ref="C98:H98"/>
    <mergeCell ref="C95:H95"/>
    <mergeCell ref="C96:H96"/>
    <mergeCell ref="A94:H94"/>
    <mergeCell ref="A93:L93"/>
    <mergeCell ref="A92:H92"/>
    <mergeCell ref="A91:L91"/>
    <mergeCell ref="A90:H90"/>
    <mergeCell ref="C88:H88"/>
    <mergeCell ref="C89:H89"/>
    <mergeCell ref="C86:H86"/>
    <mergeCell ref="C87:H87"/>
    <mergeCell ref="A85:H85"/>
    <mergeCell ref="A84:L84"/>
    <mergeCell ref="A83:H83"/>
    <mergeCell ref="A82:L82"/>
    <mergeCell ref="A81:H81"/>
    <mergeCell ref="C79:H79"/>
    <mergeCell ref="C80:H80"/>
    <mergeCell ref="C77:H77"/>
    <mergeCell ref="C78:H78"/>
    <mergeCell ref="C75:H75"/>
    <mergeCell ref="C76:H76"/>
    <mergeCell ref="C73:H73"/>
    <mergeCell ref="C74:H74"/>
    <mergeCell ref="C71:H71"/>
    <mergeCell ref="C72:H72"/>
    <mergeCell ref="C69:H69"/>
    <mergeCell ref="C70:H70"/>
    <mergeCell ref="C67:H67"/>
    <mergeCell ref="C68:H68"/>
    <mergeCell ref="C65:H65"/>
    <mergeCell ref="C66:H66"/>
    <mergeCell ref="C64:H64"/>
    <mergeCell ref="C62:H62"/>
    <mergeCell ref="C63:H63"/>
    <mergeCell ref="C60:H60"/>
    <mergeCell ref="C61:H61"/>
    <mergeCell ref="C58:H58"/>
    <mergeCell ref="C59:H59"/>
    <mergeCell ref="C56:H56"/>
    <mergeCell ref="C57:H57"/>
    <mergeCell ref="C54:H54"/>
    <mergeCell ref="C55:H55"/>
    <mergeCell ref="C52:H52"/>
    <mergeCell ref="C53:H53"/>
    <mergeCell ref="C50:H50"/>
    <mergeCell ref="C51:H51"/>
    <mergeCell ref="C48:H48"/>
    <mergeCell ref="C49:H49"/>
    <mergeCell ref="C46:H46"/>
    <mergeCell ref="C47:H47"/>
    <mergeCell ref="C44:H44"/>
    <mergeCell ref="C45:H45"/>
    <mergeCell ref="C42:H42"/>
    <mergeCell ref="C43:H43"/>
    <mergeCell ref="C40:H40"/>
    <mergeCell ref="C41:H41"/>
    <mergeCell ref="C38:H38"/>
    <mergeCell ref="C39:H39"/>
    <mergeCell ref="C36:H36"/>
    <mergeCell ref="C37:H37"/>
    <mergeCell ref="C34:H34"/>
    <mergeCell ref="C35:H35"/>
    <mergeCell ref="C32:H32"/>
    <mergeCell ref="C33:H33"/>
    <mergeCell ref="C30:H30"/>
    <mergeCell ref="C31:H31"/>
    <mergeCell ref="A29:H29"/>
    <mergeCell ref="A28:L28"/>
    <mergeCell ref="A27:H27"/>
    <mergeCell ref="A26:L26"/>
    <mergeCell ref="A25:H25"/>
    <mergeCell ref="C23:H23"/>
    <mergeCell ref="C24:H24"/>
    <mergeCell ref="C21:H21"/>
    <mergeCell ref="C22:H22"/>
    <mergeCell ref="C19:H19"/>
    <mergeCell ref="C20:H20"/>
    <mergeCell ref="C17:H17"/>
    <mergeCell ref="C18:H18"/>
    <mergeCell ref="C15:H15"/>
    <mergeCell ref="C16:H16"/>
    <mergeCell ref="C13:H13"/>
    <mergeCell ref="C14:H14"/>
    <mergeCell ref="A3:L3"/>
    <mergeCell ref="A2:B2"/>
    <mergeCell ref="C1:J2"/>
    <mergeCell ref="A1:B1"/>
    <mergeCell ref="C11:H11"/>
    <mergeCell ref="C12:H12"/>
    <mergeCell ref="I9:L9"/>
    <mergeCell ref="C10:H10"/>
    <mergeCell ref="B9:H9"/>
    <mergeCell ref="A7:L7"/>
    <mergeCell ref="A8:H8"/>
    <mergeCell ref="A6:L6"/>
    <mergeCell ref="A5:L5"/>
  </mergeCells>
  <printOptions horizontalCentered="1"/>
  <pageMargins left="0.39370078740157477" right="0.39370078740157477" top="0.78740157480314954" bottom="0.39370078740157477" header="0" footer="0"/>
  <pageSetup paperSize="9" scale="68" fitToHeight="0" orientation="portrait" r:id="rId1"/>
  <headerFooter>
    <oddHeader>Stránka &amp;P&amp;R01 Návrh RO č. 4 města Příbora na rok 2021_příjmy, výdaje, financování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C41D3-BDC4-4DAC-AEF5-CAAC77863E9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RozpUpr_SU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Friedlová</dc:creator>
  <cp:lastModifiedBy>Petra Friedlová</cp:lastModifiedBy>
  <cp:lastPrinted>2021-10-27T07:00:07Z</cp:lastPrinted>
  <dcterms:created xsi:type="dcterms:W3CDTF">2021-09-27T08:31:03Z</dcterms:created>
  <dcterms:modified xsi:type="dcterms:W3CDTF">2021-10-27T07:02:12Z</dcterms:modified>
</cp:coreProperties>
</file>