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75" activeTab="0"/>
  </bookViews>
  <sheets>
    <sheet name="titulní strana" sheetId="1" r:id="rId1"/>
    <sheet name="příjmy 2013" sheetId="2" r:id="rId2"/>
    <sheet name="výdaje 2013" sheetId="3" r:id="rId3"/>
    <sheet name="financování 2013" sheetId="4" r:id="rId4"/>
    <sheet name="rekapitulace" sheetId="5" r:id="rId5"/>
    <sheet name="komentář-příjmy" sheetId="6" r:id="rId6"/>
    <sheet name="daňové příjmy" sheetId="7" r:id="rId7"/>
    <sheet name="komentář-výdaje " sheetId="8" r:id="rId8"/>
    <sheet name="rozpočty org.složek" sheetId="9" r:id="rId9"/>
    <sheet name="komentář-financování" sheetId="10" r:id="rId10"/>
    <sheet name="SMMP s.r.o." sheetId="11" r:id="rId11"/>
    <sheet name="Návrh stavebních akcí" sheetId="12" r:id="rId12"/>
  </sheets>
  <definedNames>
    <definedName name="_xlnm.Print_Area" localSheetId="3">'financování 2013'!$A$1:$F$20</definedName>
    <definedName name="_xlnm.Print_Area" localSheetId="5">'komentář-příjmy'!$A$1:$E$47</definedName>
    <definedName name="_xlnm.Print_Area" localSheetId="7">'komentář-výdaje '!$A$3:$E$250</definedName>
    <definedName name="_xlnm.Print_Area" localSheetId="2">'výdaje 2013'!$A$1:$H$479</definedName>
  </definedNames>
  <calcPr fullCalcOnLoad="1"/>
</workbook>
</file>

<file path=xl/sharedStrings.xml><?xml version="1.0" encoding="utf-8"?>
<sst xmlns="http://schemas.openxmlformats.org/spreadsheetml/2006/main" count="1316" uniqueCount="964">
  <si>
    <t xml:space="preserve">Režie - popl.bance,inkaso,soud.poplatky, </t>
  </si>
  <si>
    <t>Ostatní - deratizace, odvoz odpadu</t>
  </si>
  <si>
    <t>Výdaje bytového hospodářství</t>
  </si>
  <si>
    <t>12.</t>
  </si>
  <si>
    <t>Opravy celkem</t>
  </si>
  <si>
    <t>11.</t>
  </si>
  <si>
    <t>pro rok 2013</t>
  </si>
  <si>
    <t>Splátka úvěru + úroky</t>
  </si>
  <si>
    <t>Rezerva na náklady na provoz Dukelské 1346</t>
  </si>
  <si>
    <t>C E L K E M řádek 7+8</t>
  </si>
  <si>
    <t>C E L K EM  řádek 1 až 6</t>
  </si>
  <si>
    <t>C E L K EM  řádek 1 až 9</t>
  </si>
  <si>
    <t>C E L K EM řádek 10+11</t>
  </si>
  <si>
    <t>rozpis částky 3 100 tis. Kč pod číslem 8:</t>
  </si>
  <si>
    <t>splátky úvěru z roku 2012</t>
  </si>
  <si>
    <t>715,00 tis. Kč</t>
  </si>
  <si>
    <t>splátky úvěru z roku 2010</t>
  </si>
  <si>
    <t>1 980,00 tis.Kč</t>
  </si>
  <si>
    <t>celkem splátky úvěru na revitalizace</t>
  </si>
  <si>
    <t>2 695,00 tis.Kč</t>
  </si>
  <si>
    <t xml:space="preserve">o tuto částku bude rozpočtováno méně na </t>
  </si>
  <si>
    <t>splátky úroků z roku 2012</t>
  </si>
  <si>
    <t>180,00 tis.Kč</t>
  </si>
  <si>
    <t>splátky úroků z roku 2010</t>
  </si>
  <si>
    <t>225,00 tis.Kč</t>
  </si>
  <si>
    <t>celkem splátky úroků na revitelizace</t>
  </si>
  <si>
    <t>405,00 tis.Kč</t>
  </si>
  <si>
    <t>Od výdajů 29 300,00 tis. Kč bude odečtena částka 2 695,00 tis. Kč a částka 405,00 tis. Kč,</t>
  </si>
  <si>
    <t>tj. celkem 3 100,00 tis. Kč.</t>
  </si>
  <si>
    <t>Návrh příjmů a výdajů za správu nemovitostí  na základě komisionářské smlouvy</t>
  </si>
  <si>
    <t>návrh příjmů v tis.Kč</t>
  </si>
  <si>
    <t>návrh výdajů v tis. Kč</t>
  </si>
  <si>
    <t>text - doplnila Ing. Nenutilová</t>
  </si>
  <si>
    <t>Tabulka - zpracoval Ing. Polášek</t>
  </si>
  <si>
    <t>§ 3612 a tato částka bude rozpočtována na položce 8124 - financování</t>
  </si>
  <si>
    <t>§ 3612 a tato částka bude rozpočtována ve výdajové části - § 6310, položka 5141</t>
  </si>
  <si>
    <t>paragraf</t>
  </si>
  <si>
    <t xml:space="preserve">Rozhlas a televize </t>
  </si>
  <si>
    <t xml:space="preserve">Ostatní zájmová činnost a rekreace </t>
  </si>
  <si>
    <t xml:space="preserve">Pohřebnictví </t>
  </si>
  <si>
    <t>rekonstrukce hřbitova</t>
  </si>
  <si>
    <t>Parkoviště na ulici Štramberské</t>
  </si>
  <si>
    <t>Parkoviště na ulici Sv. Čecha</t>
  </si>
  <si>
    <t xml:space="preserve">Oprava povrchů místních komunikací </t>
  </si>
  <si>
    <t>Pozemní komunikace</t>
  </si>
  <si>
    <t>V roce 2012 vyprojektováno, vydáno stavební povolení</t>
  </si>
  <si>
    <t>Jedná se o propojení chodníku na ulici Jičínské mezi ulicemi Krátkou a Okružní včetně přechodu pro chodce a bezpečnostního nasvětlení</t>
  </si>
  <si>
    <t>Prodloužení chodníku na Jičínské ulici</t>
  </si>
  <si>
    <t>Investice</t>
  </si>
  <si>
    <t>Oprava</t>
  </si>
  <si>
    <t>Rekonstrukce ulice O.Helmy</t>
  </si>
  <si>
    <t>Akce souběžně realizovaná s rekonstrukcí vodovodu společnosti SmVaK, předběžně odsouhlasena usnesením ZM 15/7/4 dne 28.6.2012</t>
  </si>
  <si>
    <t>PD pro SP - lávka přes obchvat</t>
  </si>
  <si>
    <t>Parkoviště na ulici Pionýrů</t>
  </si>
  <si>
    <t>ZŠ Jičínská - školní hřiště</t>
  </si>
  <si>
    <t>ZŠ Npor. Loma - PD úpravy prostranství před vstupem do ZŠ</t>
  </si>
  <si>
    <t>Rekonstrukce ulic pod farním kostelem - 1. etapa</t>
  </si>
  <si>
    <t>Parkoviště na ulici Jičínské včetně výsadeb zeleně</t>
  </si>
  <si>
    <t xml:space="preserve">Jedná se o opravy MK na ulicích, kde byly provedeny v roce 2012 kompletní rekonstrukce chodníků (Npor. Loma, Šafaříkova, 28. října). </t>
  </si>
  <si>
    <t>Jedná se o zahájení postupné obnovy povrchů ulic Žižkova, J. Hory, Remešova, K.H. Máchy a V Kopci v koordinaci s plánovanými pracemi správců sítí (ČEZ, SmVaK) dle projektu zpracovaného v roce 2012.</t>
  </si>
  <si>
    <t>Vyprojektováno, vydáno stavební povolení s termínem platnosti 02/2013, v roce 2012 nebyla na akci přiznána dotace z ROP Moravskoslezsko, projekt je zařazen mezi náhradní.</t>
  </si>
  <si>
    <t>Péče o zeleň, památné stromy, ošetřování stromů, soutěž - zahrádky, nákup psích sáčků atd.</t>
  </si>
  <si>
    <t>Komunitní plánování sociálních služeb ve městě byl schválen Zastupitelstvem města Příbora ve Střednědobém plánu. Požadované finanční prostředky zahrnují: Den sociálních služeb 15 tis. Kč, drobné pohoštění při setkáních pracovních skupin 3 tis. Kč, tisk Střednědobého plánu na rok 2013-2017 v částce 10 tis. Kč, analýza pro koncepci Obec přátelská rodině v částce 30 tis. Kč.</t>
  </si>
  <si>
    <t>Příspěvek Diakonii na provoz pečovatelské služby : částka je zapracována na základě žádosti Diakonie. Žádost je k dispozici na OSV a OFK.</t>
  </si>
  <si>
    <t>Akce je navrhována z důvodu špatného stavu pochůzích ploch před hlavním vstupem do školy.</t>
  </si>
  <si>
    <t>Revitalizace zahrady piaristického kláštera</t>
  </si>
  <si>
    <t>Varovný a vyrozumívací systém</t>
  </si>
  <si>
    <t xml:space="preserve">Jedná se o akci zahrnující nový bezdrátový městský rozhlas s cca 230 bezdrátových hlásičů a nový digitální povodňový plán. Na akci je poskytnuta podpora ze SFŽP ve výši 90% uznatelných nákladů, která bude uhrazena po realizaci a kontrole díla.  </t>
  </si>
  <si>
    <t xml:space="preserve">Výdaje </t>
  </si>
  <si>
    <t>Finanční částky navržené do tohoto paragrafu by měly zajišťovat činnosti úprav drobných vodních toků včetně péče o přirozená koryta. Požadovaná částka zahrnuje následující : drobné vodní toky na ul.Štramberská 20 tis. Kč, Klenos - Skarab 70 tis. Kč, ul. Frenštátská - 20 tis. Kč, Klenos - u Čechů 20 tis. Kč.</t>
  </si>
  <si>
    <t>PO</t>
  </si>
  <si>
    <t>MK</t>
  </si>
  <si>
    <t>Údržba chodníků, odst.ploch a parkovišť - zahrnuje výdaje spojené se správou a údržbou chodníků, odstavných ploch a parkovišť v majetku města, jedná se opět o lokální opravy dle potřebnosti, nikoliv o jednotlivé jmenovité akce a využívá se pro účely aktál</t>
  </si>
  <si>
    <t>Z těchto finančních prostředků jsou hrazeny větší opravy (nikoliv rekonstrukce) kanalizačních řadů v majetku města, případně kanalizací nebo jejich součástí, které jsou na území města a nemají žádného vlastníka.. Není určena na jmenovité akce a využívá se</t>
  </si>
  <si>
    <t>Navrhovaná částka je určena na činnost sboru pro občanské záležitosti - vítání nových občánků, životní jubilea, dárky - Dětský domov, Domov důchodců, odměňování - prvnáčci, nejlepší žáci, nejstarší občan, maturity, dárcovství krve atd.,svatby - dárky, kvě</t>
  </si>
  <si>
    <t>požadována částka v tis. Kč do rozpočtu 2013</t>
  </si>
  <si>
    <t>návrh rozpočtu daňových příjmů 2013</t>
  </si>
  <si>
    <t>návrh daňových příjmů dle kalkulačky</t>
  </si>
  <si>
    <t>Ve sbírce zákonů byla v září zveřejněna novela zákona o rozpočtovém určení daní (295/2012 Sb), která obsahuje nové parametry sdílení daní. Nová pravidla so do rozpočtů města a obcí</t>
  </si>
  <si>
    <t>promítnou pozitivně, ale není jisté, jak velký přírustek daňových příjmů bude.</t>
  </si>
  <si>
    <t>Výpočet daňových příjmů poskytla firma Cityfinance a dále Svaz města a obcí zveřejnil kalkulačku pro výpočet daňových příjmů. Částky jsou uvedeny v přiložené tabulce.</t>
  </si>
  <si>
    <t>Požadovaná částka zahrnuje: 1. nákup lesnického stejnokroje 8 tis. Kč, 2. nákup materiálu za 280 tis. Kč - z toho sazenice 150 tis. Kč, chemické postřiky - 50 tis. Kč, ochrana proti kůrovci 20 tis. Kč, materiál na opravu cest 60 tis. Kč,3. pohonné hmoty 40 tis. Kč, 4. nájemné za garáž auta 14 tis. Kč,5. služby odborného lesního hospodáře 32 tis. Kč,6. nákup služeb za 1 740 tis. Kč - z toho zalesňování 90 tis. Kč, ochrana sazenic proti zvěři 140 tis. Kč, ochrana sazenic proti buření 120 tis. Kč, úklid klestu 110 tis. Kč, výřez nehroubí 20 tis. Kč, výřez plevelných dřevin 30 tis. Kč, prořezávky 60 tis. Kč, těžba dříví 450 tis. Kč, přiibližování dříví 550 tis. Kč, údržba a opravy cest 80 tis. Kč, lesní hospodářský plán 90 tis. Kč, 7. opravy auta 15 tis. Kč. Návrh na výdaje je vyšší - jsou i příjmy vyšší.</t>
  </si>
  <si>
    <t>Požadovaná částka zahrnuje: poplatek dle smlouvy Lašská brána Beskyd 135 tis.Kč, nákup služeb za cca 260 tis. Kč - propagace a reklama tištění i digitální, včetně prozentace 65 tis. Kč, zhotovení kalendáře města 90 tis. Kč, virtuální webové prohlídky, fotoarchiv 80 tis. Kč, jazykové mutace 25 tis. Kč atd.</t>
  </si>
  <si>
    <t>Poplatek do Místní akční skupiny Lašsko, do které se město zapojilo v roce 2012 (3 000 Kč pevná částka + 1,50 Kč na obyvatele).</t>
  </si>
  <si>
    <t>Finanční prostředky slouží k zabezpečení územní dopravní obslužnosti realizované prostřednictvím autobusové dopravy . Každoroční výdaj. Město se podílí dle zákona na úhradě prokazatelné ztráty dopravní obslužnosti určitou částkou na občana.</t>
  </si>
  <si>
    <r>
      <t xml:space="preserve">Platby daní a poplatků státnímu rozpočtu - </t>
    </r>
    <r>
      <rPr>
        <sz val="8"/>
        <rFont val="Times New Roman"/>
        <family val="1"/>
      </rPr>
      <t>platba DPH z ekonomické činnosti</t>
    </r>
  </si>
  <si>
    <t>ORM</t>
  </si>
  <si>
    <t>OISM</t>
  </si>
  <si>
    <t>SÚ</t>
  </si>
  <si>
    <t>odbor</t>
  </si>
  <si>
    <t>Tajemník</t>
  </si>
  <si>
    <t>Měření znečištění vod v souvislosti s kanalizací Prchalov</t>
  </si>
  <si>
    <t>Výpočet majetkové a provozní evidence a stočného pro kanalizaci města.</t>
  </si>
  <si>
    <t xml:space="preserve">Sběr a svoz komunálních odpadů </t>
  </si>
  <si>
    <t>Poplatek související s provozováním kanalizace na ulicích Hukvaldská a Myslbekova. Vyplývá z uzavřené smlouvy o provozování s SmVaKem.</t>
  </si>
  <si>
    <t>Příspěvek na provoz pro příspěvkovou organizaci. Organizace zpracovala samostatný materiál.</t>
  </si>
  <si>
    <t>Náklady na údržbu a opravy na koupališti - mimořádné události týkající se podstaty budovy.</t>
  </si>
  <si>
    <t>Veřejná finanční podpora - jedná o možnost poskytnutí příspěvků organizacím, které poskytují sociální služby občanům s trvalým pobytem na území města Příbor.</t>
  </si>
  <si>
    <t>Odvod za dočasné vynětí ze zemědělského půdního fondu - skládka Skotnice - každoroční poplatek Finančnímu úřadu.</t>
  </si>
  <si>
    <t xml:space="preserve">Pečovatelská služba </t>
  </si>
  <si>
    <t>Zdravotní a sociální pojištění.</t>
  </si>
  <si>
    <t>Nemocenská.</t>
  </si>
  <si>
    <t xml:space="preserve">Finanční příspěvky na vyhlášené granty v oblasti kultury - s příjemcem grantu je vždy uzavřena smlouva. </t>
  </si>
  <si>
    <t xml:space="preserve">Družební styk - partnerství s polským družebním městem. </t>
  </si>
  <si>
    <t xml:space="preserve">Bytové hospodářství </t>
  </si>
  <si>
    <t>Využití volného času dětí a mládeže - Středisko volného času (bývalý DDM Luna)</t>
  </si>
  <si>
    <t>Částka zahrnuje provoz mlýnského náhonu a jeho případnou údržbu - na základě uzavřené dohody.</t>
  </si>
  <si>
    <t>Zachování a obnova kult.památek</t>
  </si>
  <si>
    <t xml:space="preserve">Zdravotní a sociální pojištění. </t>
  </si>
  <si>
    <t>Označování ulic a veř.prostranství názvy - každoročně se zahrnuje do rozpočtu.</t>
  </si>
  <si>
    <t>Údržba místních komunikací - zahrnuje činnosti spojené se správou, údržbou a opravami silníční sítě v majetku města, jedná se o lokální opravy, ne o jmenovité akce Svislé a vodorovné dopravní značení.</t>
  </si>
  <si>
    <t>Program městské televize - požadována částka zahrnuje: správa licence, technické provozování vysílače, poplatky OSA, archivace a zasílaní programů do Klimkovic (209 tis. Kč),  výroba programů dle smlouvy, archivace - videokronika města (454 tis. Kč).</t>
  </si>
  <si>
    <t xml:space="preserve">Ostatní náklady v rámci MPR - údržba památek v majetku města - sochy, kříže, ostatní nespecifikované náklady. </t>
  </si>
  <si>
    <t>Jedná se o prostředky, které budou použity v případě rozhodnutí orgánů města o zpracování projektů nebo žádosti o dotace na akce, které nebudou zařazeny ve schváleném rozpočtu města a potřeba  jejich pořízení vyvstane až v průběhu roku.</t>
  </si>
  <si>
    <t xml:space="preserve">Mimořádné pohřby - bez pozůstalých. </t>
  </si>
  <si>
    <t>Neinvestiční účelová dotace na hospodaření v lesích</t>
  </si>
  <si>
    <t>Neinvestiční účelová dotace na Pomocný analytický přehled</t>
  </si>
  <si>
    <t>Neinvestiční účelová dotace - přípravná fáze volby prezidenta</t>
  </si>
  <si>
    <t>Neinvestiční účelová dotace - volby do zastupitelstev KÚ</t>
  </si>
  <si>
    <t>Záležitosti kultury - přijaté dary</t>
  </si>
  <si>
    <t>záležitosti kultury - příjem z reklamy</t>
  </si>
  <si>
    <t>Prodej hasičské stříkačky</t>
  </si>
  <si>
    <t>Příjmy z prodeje krátk. a drobného dlouhodobého majetku</t>
  </si>
  <si>
    <t>brožura k Piaristické koleji</t>
  </si>
  <si>
    <t>Likvidace vod z kompostárny - zabránění úniku znečištění. Částka je totožná s městem Kopřivnice.</t>
  </si>
  <si>
    <t>Výdaje spojené s pořizováním znaleckých posudků zaměřených na životní prostředí - každoroční výdaj.</t>
  </si>
  <si>
    <t>Deratizace městských ploch: 65 tis. Kč, odstranění křídladky: 15 tis. Kč. Každoroční výdaje.</t>
  </si>
  <si>
    <t>Částka zahrnuje : platby za EE ve výši 62 tis. Kč, nákup materiálu ve výši 15 tis.Kč - tonery, technický materiál - baterie do vysílačů, náušníky, údržbový materiál pro PC, materiál pro zázemí - mycí a udržbové prostředky, nákup služeb včetně revizí a aktualizace SW ve výši 32 tis. Kč, náklady spojené s konáním Galerie v rodnici ve výši 25 tis. Kč. Náklady na telefon ve výši 18 tis. kč přejdou pod OVS - Ing. zahradníka.</t>
  </si>
  <si>
    <r>
      <t>Provoz veřejné silniční dopravy</t>
    </r>
    <r>
      <rPr>
        <sz val="8"/>
        <rFont val="Times New Roman"/>
        <family val="1"/>
      </rPr>
      <t xml:space="preserve"> </t>
    </r>
  </si>
  <si>
    <r>
      <t>Ostatní služby a činnosti v oblasti soc. prevence</t>
    </r>
    <r>
      <rPr>
        <sz val="8"/>
        <rFont val="Times New Roman"/>
        <family val="1"/>
      </rPr>
      <t xml:space="preserve"> - úhrada výdajů souvisejících s výkonem opatrovnictví</t>
    </r>
  </si>
  <si>
    <r>
      <t>Místní zastupitelské orgány</t>
    </r>
    <r>
      <rPr>
        <sz val="8"/>
        <rFont val="Times New Roman"/>
        <family val="1"/>
      </rPr>
      <t xml:space="preserve"> - požadovaná částka zahrnuje výdaje na činnost zastupitelských orgánů, včetně odměn zastupitelům, radním, komisím a výborům + částka na školení.</t>
    </r>
  </si>
  <si>
    <t>opravy chodníků, odstavných ploch a parkovišť (vč. Dopr. značení)</t>
  </si>
  <si>
    <t>Materiál: ochranné pomůcky 7 tis. Kč, léky 8 tis. Kč, knihy, učební pomůcky 60 tis. Kč, drobný majetek do 40 tis. Kč 350 tis. Kč, nákup zboží za účelem dalšího prodeje 175 tis. Kč, všeobecný materiál 25 tis Kč, tj. celkem 850 tis. Kč.</t>
  </si>
  <si>
    <t>Energie: voda 115 tis. Kč, plyn 450 tis. Kč, EE 600 tis. Kč, pohonné hmoty 95 tis. Kč, tj. celkem 1 260 tis. Kč.</t>
  </si>
  <si>
    <t>Služby: služby pošt 150 tis. Kč, služby telekomunikací 240 tis. Kč, služby peněžních ústavů 70 tis. Kč, nájemné 430 tis. Kč, konzultační služby 150 tis. Kč, ostatní služby 1 400 tis. Kč, tj. celkem 2 440 tis. Kč.</t>
  </si>
  <si>
    <t>Programové vybavení do 60 tis. Kč.</t>
  </si>
  <si>
    <t>Programové vybavení nad 60 tis. Kč.</t>
  </si>
  <si>
    <t>Cestovné, příspěvky, náhrady, kolky, platby poplatků.</t>
  </si>
  <si>
    <t>Opravy a údržba uvnitř budovy, opravy aut atd.</t>
  </si>
  <si>
    <t>Pokračování klimatizace v budově radnice - MIC a OISM</t>
  </si>
  <si>
    <t>Vybavení bývalé obřadní síně</t>
  </si>
  <si>
    <t>Komentář k návrhu rozpočtu na rok 2013 - příjmy</t>
  </si>
  <si>
    <t>Celkem příjmy</t>
  </si>
  <si>
    <t>Daňové příjmy</t>
  </si>
  <si>
    <t>Komentář k návrhu rozpočtu na rok 2013 - výdaje</t>
  </si>
  <si>
    <t>Rozpočty organizačních složek na rok 2013</t>
  </si>
  <si>
    <t>Komentář k návrhu rozpočtu na rok 2013 - třída 8</t>
  </si>
  <si>
    <t>Úprava toalety ve sklepě</t>
  </si>
  <si>
    <t>Vybudování sprchového koutu</t>
  </si>
  <si>
    <t>Výměna a oprava špatných žaluzií v budově radnice</t>
  </si>
  <si>
    <t>Nový dataprojektor</t>
  </si>
  <si>
    <t>Úprava Fabie na plyn</t>
  </si>
  <si>
    <t>Platby za plyn v Loutkovém divadle. Byly vždy součástí celkových nákladů na kulturu.</t>
  </si>
  <si>
    <t>Požadovaná částka zahrnuje následující požadavky : A) tradiční akce - novoroční ohňostroj a koncert, Valentinský ples a pouť, Svatojánský večer, prázdninový Kinematograf, pouť, dny EHD, adventní koncerty atd. , B) kulturní akce nové - koncerty v refektáři, pravidelná vystoupení u RDSF v turistické sezóně, koncerty v kostelech i mimo dny EHD, adventní čas, doprovodné programy při farmářských trzích, Lašské dny bez hranic atd. Materiál s přehledem kulturních akcí bude předložen do RM a podle toho, co RM schválí, se následně finančné zapracuje do návrhu rozpočtu města na rok 2013.</t>
  </si>
  <si>
    <t xml:space="preserve">Budova Piaristického kláštera: částka zahrnuje 35 tis. Kč na revize, 300 tis. Kč - náklady na běžnou stavební údržbu objektu, nátěry oken, opravy omítek, hydrofobizace fasády z ulice Lidická apod. </t>
  </si>
  <si>
    <t>KVM</t>
  </si>
  <si>
    <t>sítě městského rozhlasu</t>
  </si>
  <si>
    <t>Sítě městského rozhlasu - částka zahrnuje práce spojené s demontáží stávající sítě MR (v souvislosti s přislíbenou dotací na Varovný a vyrozumívací systém).</t>
  </si>
  <si>
    <t>Zahrnuje činnosti spojené s vydáním a distribucí obecního Měsíčníku.Odhadována částka je 27 tis. Kč/měsíc.</t>
  </si>
  <si>
    <t>OVS</t>
  </si>
  <si>
    <t>Koupaliště: částka zahrnuje náklady na vodu a elektrickou energii ve výši 530 tis. Kč  (voda - 300 tis. Kč, EE - 230 tis. Kč).</t>
  </si>
  <si>
    <t>Příspěvky společenským organizacím - na provoz, pronájem, opravy a údržbu, uskutečňování kulturních a sportovních akcí. Poskytování příspěvků se řídí podle Pravidel přidělování veřejné finanční podpory.</t>
  </si>
  <si>
    <t>Příjmy z nájmu obecních bytů a nebytových prostor, které se realizují na základě komisionářské smlouvy. Ta je uzavřena mezi městem a Správou majetku města Příbora s.r.o.. K této problematice byl zpracován Správou majetku byl zpracovaný samostatný materiál.</t>
  </si>
  <si>
    <t>Částka odpovídá výdajům spojených se správou a údržbou bytového a nebytového fondu, které se realizují na základě komisionářské smlouvy. Ta je uzavřena mezi městem a Správou majetku města Příbora s.r.o.. K této problematice byl zpracován Správou majetku samostatný materiál, který je přílohou návrhu rozpočtu města Příbora na rok 2013.</t>
  </si>
  <si>
    <t>SMMP</t>
  </si>
  <si>
    <t>Rozšiřování a úpravy sítě  VO - jedná se o osvětlení v majetku města, především o lokální opravy. Částka koresponduje s rokem 2012.</t>
  </si>
  <si>
    <t>OSV</t>
  </si>
  <si>
    <t>Dílčí úpravy plynovodních řádů v majetku města - opět se jedná o dílčí opravy plynovodních řádů v majetku města.</t>
  </si>
  <si>
    <t>územní studie</t>
  </si>
  <si>
    <t>Náklady na rozpracování lokalit z nově schváleného územního plánu - vlastní realizace je podmíněna územní studií.</t>
  </si>
  <si>
    <t xml:space="preserve"> Jedná se o neplánované drobné výkupy, které vyvstanou během roku.</t>
  </si>
  <si>
    <t>Nájmy placené městem - České poště, PF ČR.</t>
  </si>
  <si>
    <t xml:space="preserve">Platba firmě AVE KS za odvoz TDO (směsný odpad, plasty, sklo, papír, nápojové kartony). ORM zpracoval rozbor požadované částky 4 554 tis. Kč. </t>
  </si>
  <si>
    <t>Monitoring - rekultivace území skládky na Točně</t>
  </si>
  <si>
    <t>Údržba svozových míst včetně osvěty k nakladání s odpady - 40 tis. Kč představuje osvětu, enviromentální vzdělávání, informace, 155 tis. Kč představuje údržbu svozových míst.</t>
  </si>
  <si>
    <t>návrh výdajů 2013 do RM 13.11.2012</t>
  </si>
  <si>
    <t>Nakládání se zeleným odpadem - 76 tis. Kč - kontejnery (firma Asompo), 63 tis. Kč - nákup malých hnědých kontejnerů, 69 tis. Kč - za svoz.</t>
  </si>
  <si>
    <t>Poskytnutí  finančního daru ZO Českého svazu ochránců přírody Bartošovice</t>
  </si>
  <si>
    <t>Paragraf:</t>
  </si>
  <si>
    <t>3314 - Městská knihovna</t>
  </si>
  <si>
    <t>v tis.Kč</t>
  </si>
  <si>
    <t>platy zaměstnanců - mzdy pro 3 pracovnice + 14 tis. Kč navýšení platového stupně</t>
  </si>
  <si>
    <t>sociální pojištění - zákonné odvody placené zaměstnavatelem</t>
  </si>
  <si>
    <t>zdravotní pojištění - zákonné odvody placené zaměstnavatelem</t>
  </si>
  <si>
    <t>náhrady mezd v době nemoci - 2% z hrubých mezd</t>
  </si>
  <si>
    <t>celkem mzdy + odvody + nemocenská</t>
  </si>
  <si>
    <t>ostatní osobní výdaje</t>
  </si>
  <si>
    <t>potraviny</t>
  </si>
  <si>
    <t>ochranné pomůcky</t>
  </si>
  <si>
    <t>prádlo,oděv,obuv</t>
  </si>
  <si>
    <t>knihy, učební pomůcky a tisk - 240 tis. Kč ja pro Příbor, Hájov, Prchalov cca 8 tis. Kč obyvatel x 30 koeficient výpočtu podle metodického pokynu MK, 37 tis. Kč - knihy pro obshluhované knihovny</t>
  </si>
  <si>
    <t>drobný hmotný inv. a neinvest.majetek</t>
  </si>
  <si>
    <t>nákup zboží určeného k dalšímu prodeji</t>
  </si>
  <si>
    <t>nákup materiálu - obalovací folie, tiskopisy, náplně do tiskáren, čistící prostředky, kancelářské prostředky</t>
  </si>
  <si>
    <t>voda</t>
  </si>
  <si>
    <t>plyn - jedná se o knihovnu na Hájově - platí se 10% nákladů na základě dohody a spolufinancování plynu</t>
  </si>
  <si>
    <t>elektrická energie - platby za rok 2012 budou činit 251 tis. Kč, měsíční platby podle splátkového kalendáře je cca 16,5 tis. Kč</t>
  </si>
  <si>
    <t>pohonné hmoty a maziva</t>
  </si>
  <si>
    <t>služby pošt</t>
  </si>
  <si>
    <t>služby telekomunikací a radiokomunikací - telefony v knihovně Příbor a Hájov + bude se platit internet v knihovně v Příboře a na Hájově (doposud se neplatilo - jednalo se o dotační titul) - zatím není známa platba</t>
  </si>
  <si>
    <t>služby peněžních ústavů</t>
  </si>
  <si>
    <t>nájemné</t>
  </si>
  <si>
    <t>konzultační, poradenské služby</t>
  </si>
  <si>
    <t>služby zpracování dat</t>
  </si>
  <si>
    <t>nákup služeb - antivirus 10 tis. Kč, sms služby pro čtenáře 4 tis. Kč, kulturní akce 10 tis. Kč, poplatek za radio 0.5 tis. Kč, ostatní drobné služby, čištění koberců 4 tis. Kč</t>
  </si>
  <si>
    <t>opravy a udržování</t>
  </si>
  <si>
    <t>cestovné - nákup knih, rozvoz knih, školení</t>
  </si>
  <si>
    <t>pohoštění</t>
  </si>
  <si>
    <t>ostatní nákupy</t>
  </si>
  <si>
    <t>věcné dary</t>
  </si>
  <si>
    <t>poskytnuté neinvest. přísp. a náhrady - členský příspěvek SKIP</t>
  </si>
  <si>
    <t xml:space="preserve">celkem provoz </t>
  </si>
  <si>
    <t>mzdy + provozní výdaje</t>
  </si>
  <si>
    <t>5311 - Městská policie</t>
  </si>
  <si>
    <t>platy zaměstnanců v pracovním poměru - 8 zaměstnanců MP (navýšení je způsobené zejména návratem zaměstnankyně MP z mateřské dovolené, která má jako strážník vyšší příjem než civilní zástup)</t>
  </si>
  <si>
    <t>ostatní platy</t>
  </si>
  <si>
    <t>ostatní osobní výdaje - dohody o provedení práce na drobné služby</t>
  </si>
  <si>
    <t>povinné pojistné na soc. zabezpečení</t>
  </si>
  <si>
    <t>povinné pojistné na veřejné zdravotní pojištění</t>
  </si>
  <si>
    <t>povinné pojistné na úrazové pojištění</t>
  </si>
  <si>
    <t>Poplatky spojené s prodejem majetku - daň z nemovitostí.</t>
  </si>
  <si>
    <t>Poplatky spojené s nakládáním a prodejem majetku - posudky, geometrické plány, zaměření, daň z převodu nemovitostí atd.</t>
  </si>
  <si>
    <t>DP - kalkullačka SMOCR</t>
  </si>
  <si>
    <t>DP- www.cityfinance.cz</t>
  </si>
  <si>
    <t>léky a zdravotnický materiál - doplňování lékárniček (vzhledem k častému používání při poskytování první pomoci), veterinární léčivo  apod.</t>
  </si>
  <si>
    <t>prádlo, oděv, obuv - dle výstrojního řádu MP</t>
  </si>
  <si>
    <t>knihy, učební pomůcky, tisk</t>
  </si>
  <si>
    <t>nákup zboží za účelem dalšího prodeje</t>
  </si>
  <si>
    <t>nákup materiálu -střelivo,střely a vakcina do narkotizační pistole, tonery, jiný drobný materiál ,</t>
  </si>
  <si>
    <t>studená voda</t>
  </si>
  <si>
    <t>plyn</t>
  </si>
  <si>
    <t>elektrická energie</t>
  </si>
  <si>
    <t>pohonné hmoty a maziva - dle průměrné spotřeby,průměrně najetých km a při očekávaných cenách PHM</t>
  </si>
  <si>
    <t xml:space="preserve">služby telekomunikací a radiokomunikací - poplatek ČTÚ (radiostanice),platba telefonních hovorů, platba mobilním operátorům </t>
  </si>
  <si>
    <t>konzultační, poradenské a právní služby</t>
  </si>
  <si>
    <t>služby školení a vzdělávání -příprava na prolongační zkoušky 1 strážníka, seminář řídících pracovníků MP,  jiná školení dle aktuálních potřeb</t>
  </si>
  <si>
    <t xml:space="preserve">nákup ostatních služeb - umístění psů v útulku na základě provozní smlouvy s městem Kopřivnice (cca 70 tis.), přemísťování preventivního radaru,  jiné drobné služby </t>
  </si>
  <si>
    <t>Rekapitulace - příjmy, výdaje, financování 2013</t>
  </si>
  <si>
    <t>financování +</t>
  </si>
  <si>
    <t>financování -</t>
  </si>
  <si>
    <t>Příjmy z poskytování služeb</t>
  </si>
  <si>
    <t>příjmy</t>
  </si>
  <si>
    <t>výdaje</t>
  </si>
  <si>
    <t xml:space="preserve">celkem příjmy </t>
  </si>
  <si>
    <t>celkem výdaje</t>
  </si>
  <si>
    <t xml:space="preserve">opravy a udržování -opravy a servisní prohlídky služebního vozidla, jízdních kol, radiostanic,radaru,alkohol testru, údržba a výmalba služebny, kalibrace  a metrologické ověření laserového radarujiné drobné opravy a údržba </t>
  </si>
  <si>
    <t>programové vybavení - nákup softwaru potřebného pro administrativu MP</t>
  </si>
  <si>
    <t>cestovné (tuzemské i zahraniční) - jízdné na školení, semináře, prolongace</t>
  </si>
  <si>
    <t>nájemné za nájem s právem koupě</t>
  </si>
  <si>
    <t>výdaje na dopravní územní obslužnost</t>
  </si>
  <si>
    <t>poskytnuté neinvestiční příspěvky a náhrady</t>
  </si>
  <si>
    <t>ostatní neinvestiční transfery nez. Apod. organizacím</t>
  </si>
  <si>
    <t>nákup kolků</t>
  </si>
  <si>
    <t>platby daní a poplatků</t>
  </si>
  <si>
    <t>programové vybavení</t>
  </si>
  <si>
    <t>ostatní nákup dlouhodobého nehmotného majetku</t>
  </si>
  <si>
    <t>budovy, haly, stavby</t>
  </si>
  <si>
    <t xml:space="preserve">stroje, přístroje, zařízení - .drobný kamerový systém  cca 50 tis. (2 kamery a 2 monitory na monitoring prostoru při vstupu na služebnu a dohled na zadržené osoby, se záznamem) s možností dodatečného doplnění 2 kameri např.na monitoring náměstí  </t>
  </si>
  <si>
    <t xml:space="preserve">dopravní prostředky - </t>
  </si>
  <si>
    <t>výpočetní technika</t>
  </si>
  <si>
    <t>pozemky</t>
  </si>
  <si>
    <t>kapitálové výdaje</t>
  </si>
  <si>
    <t xml:space="preserve">celkem </t>
  </si>
  <si>
    <t>výdaje za paragraf 5311</t>
  </si>
  <si>
    <t>5311 - Městská policie - prevence kriminality (org. 4329)</t>
  </si>
  <si>
    <t>platy zaměstnanců v pracovním poměru</t>
  </si>
  <si>
    <t xml:space="preserve">ostatní osobní výdaje - dohody o provedení práce (mzda pro správce skateparku </t>
  </si>
  <si>
    <t>léky a zdravotnický materiál</t>
  </si>
  <si>
    <t>prádlo, oděv, obuv</t>
  </si>
  <si>
    <t>drobný hmotný dlouhodobý majetek -  doplnění  dětských hřišť či sportovišť</t>
  </si>
  <si>
    <t xml:space="preserve">nákup materiálu - drobný materiál potřebný pro provoz dopravního hřiště a skateparku propagační materiál, materiál na preventivní akce MP,tonery a jiný spotřební materiál </t>
  </si>
  <si>
    <t xml:space="preserve">služby telekomunikací a radiokomunikací - platba telefonních hovorů (dopravní hřiště), </t>
  </si>
  <si>
    <t>služby peněžních ústavů - pojištění horolezecké stěny</t>
  </si>
  <si>
    <t xml:space="preserve">nájemné - pronájem tělocvičny a horolezecké stěny v objektu ZŠ Dukelské 1346, Příbor, </t>
  </si>
  <si>
    <t>služby školení a vzdělávání</t>
  </si>
  <si>
    <t>nákup ostatních služeb - roční revize horolezecké stěny, služby spojené s pořádáním preventivních akcí, výroba propagačních letáků, služby spojené se skateparkem, spoluúčast na dotace</t>
  </si>
  <si>
    <t xml:space="preserve">opravy a udržování - dopravního hřiště, skatepark, horolezecká stěna </t>
  </si>
  <si>
    <t>cestovné (tuzemské i zahraniční)</t>
  </si>
  <si>
    <t xml:space="preserve">pohoštění </t>
  </si>
  <si>
    <t xml:space="preserve">ostatní neinvestiční transfery nez. apod. organizacím - veřejná finanční podpora (dle předložených projektů), </t>
  </si>
  <si>
    <t>provozní výdaje</t>
  </si>
  <si>
    <t>budovy, haly, stavby -nákup nové dřevostavby k úschově kol na dopravním hřišti 70.000 Kč, projektová dokumentace "parkourové hřiště" cca 100 tis.</t>
  </si>
  <si>
    <t>stroje, přístroje, zařízení</t>
  </si>
  <si>
    <t>dopravní prostředky</t>
  </si>
  <si>
    <t>výdaje za paragraf 5311 org. 4329</t>
  </si>
  <si>
    <t>5512 - Požární ochrana - dobrovolná část</t>
  </si>
  <si>
    <t>platy zaměstnanců v pracovním poměru - odměny členům JPO II, dle dohod o pracovní činnosti</t>
  </si>
  <si>
    <t xml:space="preserve">ostatní osobní výdaje </t>
  </si>
  <si>
    <t>povinné pojistné na soc. zabezpečení - placené zaměstnavatelem</t>
  </si>
  <si>
    <t>povinné pojistné na veřejné zdravotní pojištění - placené zaměstnavatelem</t>
  </si>
  <si>
    <t>ochranné pomůcky - dovybavení JPO II, předepsané přilby, zásahové rukavice, obleky, kukly</t>
  </si>
  <si>
    <t>léky a zdravotnický materiál - výměna náplní lékarniček dle vyhlášky</t>
  </si>
  <si>
    <t>prádlo, oděv, obuv - průběžné dovybavení členů obleky PS (staniční)</t>
  </si>
  <si>
    <t>drobný hmotný dlouhodobý majetek - materiál z výzbrojny PO, obnova hadic apod., dovybavení prostředků pro práci na vodě, pořízení PC sestavy (přechod JPO II na systém IKIS vyžaduje samostatný trvale zapojený počítač přístupný pro všechny členy JSDH)</t>
  </si>
  <si>
    <t>nákup materiálu - čistící prostředky, spojovací materiál, spotřební materiál - žárovky, autopojistky</t>
  </si>
  <si>
    <t>studená voda - spotřeba vody v budovách JSDH města + voda pro požární účely</t>
  </si>
  <si>
    <t>plyn - spotřeba plynu v budovách JSDH města (navýšení rozpočtu dle skutečných záloh - předcházející byly podceněny)</t>
  </si>
  <si>
    <t>elektrická energie - spotřeby EE v budovách JSDH města (navýšení rozpočtu dle skutečných záloh - předcházející byly podceněny)</t>
  </si>
  <si>
    <t>pohonné hmoty a maziva - spotřeba PHM, výměna olejů, mazací tuky, nemrznoucí směsi</t>
  </si>
  <si>
    <t>služby telekomunikací a radiokomunikací - platby za telefon</t>
  </si>
  <si>
    <t xml:space="preserve">služby peněžních ústavů </t>
  </si>
  <si>
    <t xml:space="preserve">nájemné </t>
  </si>
  <si>
    <t>služby školení a vzdělávání - povinné školení řidičů, prodloužení kurzů strojníků a velitelů družstev JPO II a JPO V</t>
  </si>
  <si>
    <t>nákup ostatních služeb - úhrada povinné STK + ME, provedení předepsaných revizí PHP, DT, opravy a údržba vozidel</t>
  </si>
  <si>
    <t>opravy a udržování - opravy a udržování majetku ve správě JSDH města, Hájov a Prchalov, oprava oplocení objektu, dokončení úprav a vybavení soc. zařízení na HZ Příbor</t>
  </si>
  <si>
    <t>ostatní neinvestiční transfery nez. a pod. organizacím</t>
  </si>
  <si>
    <t>příspěvky organizacím (v návaznosti na příjmy z loterií)</t>
  </si>
  <si>
    <t>Částka představuje požadovaný neinvestiční příspěvek TS včetně částky na pokrytí odpisů a mzdových nákladů včetně zákonných odvodů. TS předložily podrobný materiál.Upravuje se!!!!</t>
  </si>
  <si>
    <t>Příspěvky organizacím v návaznosti na příjmy z loterií.</t>
  </si>
  <si>
    <t>V prvním návrhu rozpočtu jsou daňové příjmy vyšší o cca 7 mil. Kč oproti roku 2012 - po dohodě s vedením města.</t>
  </si>
  <si>
    <t>budovy, haly, stavby - celkové zateplení budovy + výměna oken+ sekční vrata ze zadní strany garáží, budova je stará 50 let - okna se rozpoadají, nedá se větrat, je velký únik tepla - zateplení by přineslo úsporu energií</t>
  </si>
  <si>
    <t>dopravní prostředky - nákup dopravního automobilu pro jednotku Hájov z následujícího důvodu : Avia DVS je už na pokraji životnosti a jednou z podmínek akceschopnosti jednotky je vozidlo v řádném stavu schopné výjezdu a zásahu</t>
  </si>
  <si>
    <t>výdaje za paragraf 5512</t>
  </si>
  <si>
    <t>drobný hmotný dlouhodobý majetek -   vybavení operačního střediska služebny MP  novým pracovním pultem cca 40 tis (současný stav je nevyhovující),3 ks kancelář. židlí , vysavač, fotopast cca 10 tis.(monitoring míst kde jsou zakládány skládky či poškozován</t>
  </si>
  <si>
    <t>Provozní náklady</t>
  </si>
  <si>
    <t xml:space="preserve">Kapitálové výdaje </t>
  </si>
  <si>
    <t>Provozní náklady - program prevence kriminality</t>
  </si>
  <si>
    <t>Kapitálové výdaje - program prevence kriminality</t>
  </si>
  <si>
    <t>Městská policie + program prevence kriminality - podrobně uvedeno v listu - rozpočty org.složek</t>
  </si>
  <si>
    <t>Mzdy dle platných předpisů.</t>
  </si>
  <si>
    <t>Provoz JSDH</t>
  </si>
  <si>
    <t>Kapitálové výdaje - zateplení a výměna oken</t>
  </si>
  <si>
    <t>Kapitálové výdaje - nákup auta</t>
  </si>
  <si>
    <t>Požární ochrana - podrobně uvedeno v listu - rozpočty org. Složek</t>
  </si>
  <si>
    <t>MP</t>
  </si>
  <si>
    <t>JSDH</t>
  </si>
  <si>
    <t>starosta, KVM</t>
  </si>
  <si>
    <t>Sociální dávky</t>
  </si>
  <si>
    <t>tajemník</t>
  </si>
  <si>
    <t>Alej ke Sv.Janu - realizace výsadby v rámci rekreační a poznávací turistické trasy Borovecké rybníky - les Frývald. Akce je zařazená v Bance projetků.</t>
  </si>
  <si>
    <t>Částka je určena na úhradu škod způsobených kořeny stromů.</t>
  </si>
  <si>
    <t>Parčík U lávky - projekt pro realizaci. Akce je zařazena v Bance projektů.</t>
  </si>
  <si>
    <t>Parčík Na nábřeží RA - projekt pro realizaci. Akce zařazena v Bance projektů.</t>
  </si>
  <si>
    <t xml:space="preserve">MŠ Frenštátská - příspěvek na provozní činnost.Je zpracován samostatný materiál. </t>
  </si>
  <si>
    <t xml:space="preserve">MŠ Pionýrů - příspěvek na provozní činnost.Je zpracován samostatný materiál. </t>
  </si>
  <si>
    <t>ZŠ Jičínská - příspěvek na provozní činnost. Je zpracován samostatný materiál.</t>
  </si>
  <si>
    <t>ZŠ Npor.Loma - příspěvek na provozní činnost. Je zpracován samostatný materiál.</t>
  </si>
  <si>
    <t>Společenské akce ve školství. Každoroční drobný výdaj.</t>
  </si>
  <si>
    <t>skutečné plnění v roce  2012 - 10/2012</t>
  </si>
  <si>
    <t>Kč</t>
  </si>
  <si>
    <t>tis. Kč</t>
  </si>
  <si>
    <t>dle propočtu</t>
  </si>
  <si>
    <t>www.cityfinance.cz</t>
  </si>
  <si>
    <t>rozpočet v roce 2012</t>
  </si>
  <si>
    <t>do rozpočtu</t>
  </si>
  <si>
    <t>města</t>
  </si>
  <si>
    <t>plnění v roce 2008, 2009, 2010,2011</t>
  </si>
  <si>
    <t>průběžné plnění v roce 2012</t>
  </si>
  <si>
    <t>návrh daňových příjmů dle propočtu www.cityfinace.cz</t>
  </si>
  <si>
    <t>návrh daňových příjmů do rozpočtu města - střízlivý odhad</t>
  </si>
  <si>
    <t>ŠJ Komenského - příspěvek na provozní činnost. Je zpracován samostatný materiál.</t>
  </si>
  <si>
    <t xml:space="preserve">Jedná se o dílčí opravy související s opravou střešního pláště, fasády, soklu a pochůzích ploch </t>
  </si>
  <si>
    <t>Stavební úpravy městského hřbitova</t>
  </si>
  <si>
    <t>Jedná se o dokončení prací na této akci vyplývající ze smluvního vztahu s vybraným zhotovitelem z roku 2006 - parkovací plochy na ulici Hřbitovní</t>
  </si>
  <si>
    <t>PD opravy lávky přes Lubinu</t>
  </si>
  <si>
    <t xml:space="preserve">Požadavek je uplatněn na základě prohlídky lávky v roce 2012 </t>
  </si>
  <si>
    <t>Opravy</t>
  </si>
  <si>
    <t>Oprava VO na ulici Sv. Čecha</t>
  </si>
  <si>
    <t>Jedná se o vyvolanou opravu z důvodu rekonstrukce sítě nízkého napětí včetně výměny sloupů</t>
  </si>
  <si>
    <t>ZŠ Npor. Loma - stavební úpravy sociálních zařízení ve východním traktu školy</t>
  </si>
  <si>
    <t>Akce je navrhována z důvodu již nevyhovujícího stavebně technického stavu. Oprava je požadována i hygienickými kontrolami. Na akci je zpracován projekt a vydáno stavební povolení.</t>
  </si>
  <si>
    <t>Koupaliště - opravy v areálu  - plánované</t>
  </si>
  <si>
    <t>Rozpracovaný projekt, předpoklad vydání stavebního povolení 03/2012</t>
  </si>
  <si>
    <t>Dokumentace navazující na projekt pro územní rozhodnutí; nutný podklad pro žádost o dotaci ze Státního fondu dopravní infrastruktury ČR</t>
  </si>
  <si>
    <t xml:space="preserve">Jedná se o zateplení jižního štítu, opravy+ nové omítky východní a západní strany včetně obnovy nátěrů dřevěných obkladů půdního prostoru ve štítech. </t>
  </si>
  <si>
    <t>Pokračování obnovy oplocení areálu (1.etapa proběhla v r.2012).</t>
  </si>
  <si>
    <t>Oprava pláště budovy MŠ Kamarád - Frenštátská (jih, východ, západ)</t>
  </si>
  <si>
    <t>Oprava okapového chodníku kolem západní a severní strany budovy MŠ Kamarád - Frenštátská</t>
  </si>
  <si>
    <t>Dokončení oplocení areálu MŠ Kamarád - Frenštátská</t>
  </si>
  <si>
    <t>Celkem</t>
  </si>
  <si>
    <t>investice/oprava</t>
  </si>
  <si>
    <t>komentář</t>
  </si>
  <si>
    <t>název paragrafu</t>
  </si>
  <si>
    <t>Seznam stavebních akcí - investice, opravy - návrhy na zařazení do rozpočtu na rok 2013</t>
  </si>
  <si>
    <t>do výdajové části rozpočtu města</t>
  </si>
  <si>
    <t>Položka zahrnuje zůstatky na účtech k 31.12.2011  - zatím nelze jednoznačně stanovit zůstatek finančních prostředků - bude záležet na tom, jak se naplní příjmy za rok 2012 a jaké bude čerpání výdajů za rok 2012</t>
  </si>
  <si>
    <t>Splátky úvěru - z roku 2010 (revitalizace domu 1483-1485 U Tatry - 59 530,- Kč x 12 = 714 360,- Kč (715 tis. Kč)</t>
  </si>
  <si>
    <t>Splátky úvěru - z roku 2012 (revitalizace domu 1486 - 1488 U Tatry, 1352 - 1354 ul.Štramberská, 1355 - 1357 ul. Štramberská ) - cca 165 tis.Kč x 12 = 1 980 tis. Kč</t>
  </si>
  <si>
    <t>Úvěr ve výši 10 500 000,- Kč  z roku 2008:</t>
  </si>
  <si>
    <t xml:space="preserve">poskytovatel Komeční banka a.s. </t>
  </si>
  <si>
    <t>měsíční splátka 109 375,- Kč</t>
  </si>
  <si>
    <t>počátek splácení 31.1.2009</t>
  </si>
  <si>
    <t>konec splácení 31.12.2016</t>
  </si>
  <si>
    <t>Úvěr ve výši 10 000 000,- Kč  z roku 2010:</t>
  </si>
  <si>
    <t>měsíční splátka 59 530,- Kč</t>
  </si>
  <si>
    <t>počátek splácení 31.1.2011</t>
  </si>
  <si>
    <t>konec splácení 31.12.2024</t>
  </si>
  <si>
    <t>úroková sazba 1M PRIBOR + marže 0,15% p.a.</t>
  </si>
  <si>
    <t>úroková sazba 1M PRIBOR + marže 1,20% p.a.</t>
  </si>
  <si>
    <t>Úvěr ve výši 22 000 000,- Kč  z roku 2012:</t>
  </si>
  <si>
    <t>poskytovatel ČSOB</t>
  </si>
  <si>
    <t xml:space="preserve">měsíční splátky a doba splácení zůstane </t>
  </si>
  <si>
    <t>zachována - tj. 8 let</t>
  </si>
  <si>
    <t>měsíční splátka cca 165 tis. Kč</t>
  </si>
  <si>
    <t>počátek splácení 31.1.2013</t>
  </si>
  <si>
    <t>konec splácení 31.12.2020</t>
  </si>
  <si>
    <t>úroková sazba 1M PRIBOR + marže 0,65% p.a.</t>
  </si>
  <si>
    <t>Celkový dluh města k 30.9.2012 je 25 114 420, 94 Kč (částka zahrnuje splácení stávajících úvěrů + čerpání úvěru z roku 2012).</t>
  </si>
  <si>
    <t>*dojde k úpravě úvěrové smlouvy - čerpání úvěru</t>
  </si>
  <si>
    <t xml:space="preserve">bude cca 15 850 tis. Kč - podle toho se upraví </t>
  </si>
  <si>
    <t>Splátky úvěru - z roku 2008 (rekonstrukce MŠ Kamarád) - 109 375,- Kč x 12 = 1 312 500,- Kč (1 313 tis. Kč)</t>
  </si>
  <si>
    <t>položka</t>
  </si>
  <si>
    <t>zdůvodnění zapracování</t>
  </si>
  <si>
    <t>částka v tis. Kč</t>
  </si>
  <si>
    <t>celkem</t>
  </si>
  <si>
    <t>Financování</t>
  </si>
  <si>
    <t>Položka je zapracována na základě vyhlášky o místních poplatcích a podkladu správce tohoto poplatku.</t>
  </si>
  <si>
    <t>Každoroční předpokládaný příjem - bude následně upraven dle skutečnosti.</t>
  </si>
  <si>
    <t>Neinvestiční dotace od obcí</t>
  </si>
  <si>
    <t>Základní školy</t>
  </si>
  <si>
    <t>Rodný domek S. Freuda</t>
  </si>
  <si>
    <t>Přijaté nekapitálové příspěvky a náhrady</t>
  </si>
  <si>
    <t>Městská policie</t>
  </si>
  <si>
    <t>Ostatní příjmy z vlastní činnosti</t>
  </si>
  <si>
    <t>Nahodilé příjmy - nelze přesně stanovit, ale vždy jsou.</t>
  </si>
  <si>
    <t>Úroky</t>
  </si>
  <si>
    <t>Odvislé od volných finančních prostředků.</t>
  </si>
  <si>
    <t>Městské informačmí centrum</t>
  </si>
  <si>
    <t>Celkem navrhované příjmy</t>
  </si>
  <si>
    <t>Za zpracování mezd pro obci Trnávka.</t>
  </si>
  <si>
    <t xml:space="preserve">Částka je zapracována na základě podkladů lesního hospodáře. </t>
  </si>
  <si>
    <t>Dotace zapracována na základě uzavřené smlouvy s Ministerstvem vnitra v rámci Operačního programu Lidské zdroje a zaměstnanost. Dotace je poskytována z celkové maximální výše 1 632 tis. Kč a je uvolňována postupně na základě předkládaných žádostí o platbu</t>
  </si>
  <si>
    <t>Příjem úhrad podle § 32a horního zákona (č. 44/1998 Sb. ve znění pozdějších předpisů) a § 4b zákona o geologických pracích (zákon č. 62/1988 Sb. ve znění pozdějších předpisů. Do návrhu rozpočtu na rok 2012 je zapracována částka, která odpovídá rozpočtu na</t>
  </si>
  <si>
    <t xml:space="preserve">Částka je zapracována do rozpočtu na základě podkladu vedoucí městské knihovny. Zahrnuje následující příjmy: výběr zápisného , výběr za upomínky, za tisk a dobrovolné vstupné u akcí pořádaných městskou knihovnou.Dále zahrnuje příjmy z ekonomické činnosti </t>
  </si>
  <si>
    <t>navržena částka v tis. Kč do rozpočtu 2013</t>
  </si>
  <si>
    <t xml:space="preserve">Neinvestiční dotace v rámci OP  Vzdělávání pro konkurenceschopnost pro ZŠ Npor. Loma </t>
  </si>
  <si>
    <t>Neinvestiční dotace v rámci OP Vzdělávání pro konkurenceschopnost pro ZŠ Jičínskou</t>
  </si>
  <si>
    <t>Investiční dotace z rozpočtu Mor.kraje na projekt Odkanalizování ulic Hukvaldská a Myslbekova</t>
  </si>
  <si>
    <t>Příjmy z prodeje ostatních nemovitostí a částí</t>
  </si>
  <si>
    <t>pol.</t>
  </si>
  <si>
    <t>§</t>
  </si>
  <si>
    <t xml:space="preserve">text </t>
  </si>
  <si>
    <t>zdůvodnění</t>
  </si>
  <si>
    <t>Daň z příjmu fyzických osob ze závislé činnosti a funkčních požitků</t>
  </si>
  <si>
    <t>Daň z příjmu fyzických osob ze samostatně výdělěčné činnosti</t>
  </si>
  <si>
    <t>Daň z příjmu FO z kapitálových výnosů</t>
  </si>
  <si>
    <t>Odvody za odnětí ze zemědělského půdního fondu</t>
  </si>
  <si>
    <t>Místní poplatek za užívání veřejného prostranství</t>
  </si>
  <si>
    <t xml:space="preserve">Správní poplatky </t>
  </si>
  <si>
    <t>Sankční platby</t>
  </si>
  <si>
    <t>Jedná se o sankční platby, které jsou přijaté od jiných subjektů - předpoklad.</t>
  </si>
  <si>
    <t>Městská policie - přeplatek na pojištění, ostatní příjmy</t>
  </si>
  <si>
    <t>dle kalkulačky</t>
  </si>
  <si>
    <t>SMOCR</t>
  </si>
  <si>
    <t>Sběr a svoz kom. odpadů - přijaté nekap.příspěvky a náhrady (za třídění odpadu)</t>
  </si>
  <si>
    <t>Sběr a svoz kom. odpadů - přijatý neinvestiční dar</t>
  </si>
  <si>
    <t>Sběr a svoz kom. odpadů - nevyzvednuté přeplatky (poplatek za odpady)</t>
  </si>
  <si>
    <t>Příjmy z úroků - půjčené prostředky obyvatelstvu</t>
  </si>
  <si>
    <t>pokuta uložená ČIŽP za hospodaření v lesích</t>
  </si>
  <si>
    <t>výpočetní technika pro MÚ a ZM</t>
  </si>
  <si>
    <t>oprava pohovky u rodného domku S. Freuda</t>
  </si>
  <si>
    <t>příspěvky z rozpočtu města na MPR</t>
  </si>
  <si>
    <t>dopravní infrastruktura v okolí Masarykova gymnázia</t>
  </si>
  <si>
    <t>cyklistické propojení Příbor - Kopřivnice</t>
  </si>
  <si>
    <t>Příjem z podnájmu na kotelně Lomená</t>
  </si>
  <si>
    <t>DPH  - nadměrný odpočet</t>
  </si>
  <si>
    <t>slavnostní otevření regionálního památníku</t>
  </si>
  <si>
    <t>příspěvek ČS ochránců přírody 70/02 Nový Jičín</t>
  </si>
  <si>
    <t>příspěvek ČSV Příbor</t>
  </si>
  <si>
    <t>mzdy včetně odvodů</t>
  </si>
  <si>
    <t>sčítání lidu, domů a bytů v roce 2011</t>
  </si>
  <si>
    <t>areál farního kostela Narození Panny Marie</t>
  </si>
  <si>
    <t>měšťanský dům č.p. 1</t>
  </si>
  <si>
    <t>měšťanský dům č.p. 30</t>
  </si>
  <si>
    <t>měšťanský dům č.p. 46</t>
  </si>
  <si>
    <t>kapličky křížové cesty</t>
  </si>
  <si>
    <t>cenová kalkulace GO Kulturního domu</t>
  </si>
  <si>
    <t>odstranění černé skládky na ul. Štramberské</t>
  </si>
  <si>
    <t>4.</t>
  </si>
  <si>
    <t>Kapitálové příjmy:</t>
  </si>
  <si>
    <t xml:space="preserve">                                                                                                                             </t>
  </si>
  <si>
    <t>Par.</t>
  </si>
  <si>
    <t>Celospolečenské funkce lesů</t>
  </si>
  <si>
    <t>Silnice</t>
  </si>
  <si>
    <t>Záležitosti pozemních komunikací</t>
  </si>
  <si>
    <t>Provoz veřejné silniční dopravy</t>
  </si>
  <si>
    <t>Kanalizace</t>
  </si>
  <si>
    <t>Úpravy drobných vodních toků</t>
  </si>
  <si>
    <t>Mateřské školy</t>
  </si>
  <si>
    <t xml:space="preserve">Základní školy </t>
  </si>
  <si>
    <t>Školní jídelny</t>
  </si>
  <si>
    <t>Městská televize a městský rozhlas</t>
  </si>
  <si>
    <t>Měsíčník</t>
  </si>
  <si>
    <t>Sbor pro občanské záležitosti</t>
  </si>
  <si>
    <t>Zájmová činnost</t>
  </si>
  <si>
    <t>Veřejné osvětlení</t>
  </si>
  <si>
    <t>Pohřebnictví</t>
  </si>
  <si>
    <t>Neinvestiční dotace na zabezpečení akceschopnosti JSDH</t>
  </si>
  <si>
    <t>Dotace z RR na rekonstrukci MŠ Pionýrů (stav. část + zahrada)</t>
  </si>
  <si>
    <t>Dotace na revitalizaci BD č.p. 1358 - 1360</t>
  </si>
  <si>
    <t>Dotace na revitalizaci BD č.p. 1486 - 1488</t>
  </si>
  <si>
    <t>Výstavba a údržba inž.sítí</t>
  </si>
  <si>
    <t>Územní plánování + projekční práce</t>
  </si>
  <si>
    <t>Komunální služby,územní rozvoj</t>
  </si>
  <si>
    <t>Sběr a svoz komunálních odpadů</t>
  </si>
  <si>
    <t>Dotace na projekt "Cestou kvalitního vzdělání a zaváděním moderních metod"</t>
  </si>
  <si>
    <t>Péče o vzhled obcí a veřej.zeleň</t>
  </si>
  <si>
    <t>Pečovatelská služba</t>
  </si>
  <si>
    <t>Klub důchodců</t>
  </si>
  <si>
    <t>Městská policie + program prevence kriminality</t>
  </si>
  <si>
    <t>Požární ochrana</t>
  </si>
  <si>
    <t>Místní zastupitelské orgány</t>
  </si>
  <si>
    <t>Činnost místní správy</t>
  </si>
  <si>
    <t>Další poplatky</t>
  </si>
  <si>
    <t>Z tuzemska :</t>
  </si>
  <si>
    <t xml:space="preserve">rezerva </t>
  </si>
  <si>
    <t>Pojištění funkčně nespecifikované</t>
  </si>
  <si>
    <t>Splátky úroků - úvěr z roku 2008</t>
  </si>
  <si>
    <t xml:space="preserve">Splátky úroků </t>
  </si>
  <si>
    <t>Požadavek zahrnuje výdaje : platba EE 40 tis. Kč, telefon, internet 3 tis Kč, voda 10 tis. Kč, nákup materiálu 50 tis. Kč - sportovní potřeby, kancelářský materiál, čistící prostředky, nákup služeb 50 tis. Kč - webové stránky, opravy na výletišti.</t>
  </si>
  <si>
    <t>OFK</t>
  </si>
  <si>
    <t>OV, KVM</t>
  </si>
  <si>
    <t>Požadavek zahrnuje následující výdaje: náklady osadního výboru - kancelářské potřeby, květináče, sazeničky, čistící prostředky, poplatky za internet, za rozhlas, tonery do tiskáren, provozní náklady - energie, podpora zájmových spolků, drobná údržba obecního majetku, kulturní záležitosti.</t>
  </si>
  <si>
    <t>Školení - cca 40 pracovníků - dle zákona o úřednících je povinnost absolvovat 6 kalendářních dnů školení (cca 1 školení 1 200,- Kč) + zkoušky odborné způsobilosti - 40 tis. Kč.</t>
  </si>
  <si>
    <t>Infokanál - 240,- Kč/měsíc - jedná se o paušál, 1,20 Kč/sms. Předpoklad je cca 150 uživatelů a 15 sms/měsíc/uživatel.Náklady na rok : 15 x 1,20 x 150 x 12 + 240 x 12 = 32 400 + 2 880 = 35 280,- Kč.</t>
  </si>
  <si>
    <t>Pohoštění a věcné dary - reprefond starosty. Doposud bylo pod vedoucím OVS.</t>
  </si>
  <si>
    <t>Webové stránky včetně poplatku za doménovou kouli - poplatek za správu doménové koule, nákup výher v souvislosti s vyhlašovanými webovými soutěžemi, úpravy systému webu, předpověď počasí..</t>
  </si>
  <si>
    <t>Náklady na vedení kroniky - 2 400 Kč/měsíc, celkem rok 28 800,- Kč.</t>
  </si>
  <si>
    <t>Výdaje na projekt Cestou kvalitního vzdělávání - předpokládané mzdové náklady realizačního týmu projektu za 12/2012.</t>
  </si>
  <si>
    <t>Grafický informační systém - Ameba.</t>
  </si>
  <si>
    <t>Revize budovy radnice</t>
  </si>
  <si>
    <t>Oprava a údržba budovy radnice.</t>
  </si>
  <si>
    <t>Činnost místní správy - poplatky</t>
  </si>
  <si>
    <t>Splátky úroků - úvěr z roku 2010</t>
  </si>
  <si>
    <t>Splátky úroků - úvěr z roku 2011</t>
  </si>
  <si>
    <t>Výdaje spojené s pořízením znaleckých posudků.</t>
  </si>
  <si>
    <t>Poplatky spojené s prodejem bytového fondu.</t>
  </si>
  <si>
    <t>Mzdový fond - 47 zaměstnanců + 1 nový zaměstnanec</t>
  </si>
  <si>
    <t>Odvody na soc. a zdrav. pojištění placené zaměstnavatelem</t>
  </si>
  <si>
    <t>Náhrady mezd v době nemoci - 2 % z hrubých mezd</t>
  </si>
  <si>
    <t>Dohody o provedení práce</t>
  </si>
  <si>
    <t>Sociální fond (759+2 430 + 13 520 + 1 128 = 17 837) - 2% je 356 tis. Kč</t>
  </si>
  <si>
    <t>Pojistné za nemoci z povolání 4,2 promile (759 + 2 430 + 13 520 = 16 709) - tj. 71 tis. Kč</t>
  </si>
  <si>
    <t>Financování (součet za třídu 8):</t>
  </si>
  <si>
    <t>Odvod z výtěžku z provozování VHP</t>
  </si>
  <si>
    <t xml:space="preserve"> </t>
  </si>
  <si>
    <t>Daň z příjmu fyzických osob z kapitálových výnosů</t>
  </si>
  <si>
    <t>Správní poplatky (stavební úřad, matrika, životní prostředí)</t>
  </si>
  <si>
    <t>Místní poplatek ze psů</t>
  </si>
  <si>
    <t>Místní poplatek ze užívání veř.prostr.</t>
  </si>
  <si>
    <t>Poplatek za likvidaci komunálního odpadu</t>
  </si>
  <si>
    <t>Příjmy z prodeje dřeva z městských lesů</t>
  </si>
  <si>
    <t>Cestovní ruch, turismus (prodej pohlednic, map a letáků)</t>
  </si>
  <si>
    <t>Záležitosti kultury - příjmy u kult.akcí</t>
  </si>
  <si>
    <t>Úroky z finančních prostředků v bance</t>
  </si>
  <si>
    <t>Příjmy z prodeje ostatních nemovitostí a jejich částí</t>
  </si>
  <si>
    <t xml:space="preserve">příspěvky(granty) </t>
  </si>
  <si>
    <t>MŠ Pionýrů - příspěvek na provozní činnost</t>
  </si>
  <si>
    <t>ZŠ Jičínská - příspěvek na provozní činnost</t>
  </si>
  <si>
    <t>ZŠ Npor.Loma - příspěvek na provozní činnost</t>
  </si>
  <si>
    <t>provozní náklady</t>
  </si>
  <si>
    <t>realizace programu městské televize, licence, poplatky OSA a další</t>
  </si>
  <si>
    <t>rozšiřování a úpravy sítě  VO</t>
  </si>
  <si>
    <t>projekty všeobecně + podklady pro dotace</t>
  </si>
  <si>
    <t>výkupy pozemků</t>
  </si>
  <si>
    <t>údržba svozových míst včetně osvěty k nakladání s odpady</t>
  </si>
  <si>
    <t>deratizace městských ploch, odstranění křídlatky</t>
  </si>
  <si>
    <t>program prevence kriminality</t>
  </si>
  <si>
    <t>* materiál</t>
  </si>
  <si>
    <t>*energie včetně PHM</t>
  </si>
  <si>
    <t>*služby</t>
  </si>
  <si>
    <t>*programové vybavení do 60 tis.Kč</t>
  </si>
  <si>
    <t>*ostatní (cestovné, dary atd.)</t>
  </si>
  <si>
    <t>opravy a údržba</t>
  </si>
  <si>
    <t>stavební úpravy MŠ Pionýrů (střecha i zahrada)</t>
  </si>
  <si>
    <t>úpravy zahrady MŠ Kamarád - pracoviště Švermova</t>
  </si>
  <si>
    <t>vytápění žlabů a okapů MŠ Kamarád - pracoviště Švermova</t>
  </si>
  <si>
    <t>úpravy MŠ Kamarád - pracoviště Frenštátská</t>
  </si>
  <si>
    <t>Novela školského zákona ruší ruší povinnost úhrafy za dojíždějící žáky.</t>
  </si>
  <si>
    <t xml:space="preserve">MŠ Kamarád - příspěvek na provozní činnost </t>
  </si>
  <si>
    <t>rekonstrukce MR na ulicích Fučíková, Dukelská, Tyršova</t>
  </si>
  <si>
    <t>rekonstrukce VO na Benátkách</t>
  </si>
  <si>
    <t>skládka Skotnice - hydrogeologický posudek (převod z roku 2010)</t>
  </si>
  <si>
    <t>Příjmy z podílu na zisku a dividend</t>
  </si>
  <si>
    <t>revitalizace BD č.p. 1486 - 1488</t>
  </si>
  <si>
    <t>výdaje  na projekt "Cestou kvalitního vzdělání a zaváděním moderních metod"</t>
  </si>
  <si>
    <t>oprava hasičského auta - poslední splátka</t>
  </si>
  <si>
    <t>komunitní plánování sociálních služeb ve městě</t>
  </si>
  <si>
    <t>Položka</t>
  </si>
  <si>
    <t>Text</t>
  </si>
  <si>
    <t>1.</t>
  </si>
  <si>
    <t>Daňové příjmy:</t>
  </si>
  <si>
    <t>Daň z příjmu právnických osob</t>
  </si>
  <si>
    <t>Daň z nemovitostí</t>
  </si>
  <si>
    <t>Daň z přidané hodnoty</t>
  </si>
  <si>
    <t>2.</t>
  </si>
  <si>
    <t>Přijaté dotace:</t>
  </si>
  <si>
    <t>3.</t>
  </si>
  <si>
    <t>Nedaňové příjmy:</t>
  </si>
  <si>
    <t>Cestovní ruch, turismus</t>
  </si>
  <si>
    <t>Městská knihovna</t>
  </si>
  <si>
    <t>Záležitosti kultury</t>
  </si>
  <si>
    <t>Městská policie - pokuty</t>
  </si>
  <si>
    <t>Ostatní nedaňové příjmy</t>
  </si>
  <si>
    <t>oprava ulic na Benátkách</t>
  </si>
  <si>
    <t>PD rekonstrukce ul. U Brány</t>
  </si>
  <si>
    <t>PD parkoviště na ul. Štramberská</t>
  </si>
  <si>
    <t>úprava odtokových poměrů na ul. Palackého</t>
  </si>
  <si>
    <t>PD rekonstrukce ul. O. Helmy - východní část</t>
  </si>
  <si>
    <t>rekonstrukce chodníků v sídlišti na ul. Jičínská</t>
  </si>
  <si>
    <t>PD parkovacích ploch na ul. Jičínská</t>
  </si>
  <si>
    <t>dohody o provedení práce</t>
  </si>
  <si>
    <t>grafický informační systém</t>
  </si>
  <si>
    <t>družební styk</t>
  </si>
  <si>
    <t>dílčí úpravy plynovodních řádů v majetku města</t>
  </si>
  <si>
    <t>ostatní náklady v rámci MPR</t>
  </si>
  <si>
    <t>společenské akce ve školství</t>
  </si>
  <si>
    <t>Základní školy - platba od Dětského domova</t>
  </si>
  <si>
    <t>výdaje spojené s pořizováním znaleckých posudků zaměřených na ŽP</t>
  </si>
  <si>
    <t>Klub vojenských důchodců+Klub důchodců Tatry Příbor - příspěvek</t>
  </si>
  <si>
    <t>úpravy drobných vodních toků</t>
  </si>
  <si>
    <t>pojistné za nemoci z povolání 4,2 promile</t>
  </si>
  <si>
    <t>sociální fond</t>
  </si>
  <si>
    <t>přibližování a těžba dřeva, pěstební a výchovné práce, ost. služby, ostatní náklady-chemikálie, nákup sazenic, provoz auta, oprava cest a oplocenek atd.</t>
  </si>
  <si>
    <t>výdaje spojené s pořízením znal.posudků a PD (stavební úřad)</t>
  </si>
  <si>
    <t>Rozpočtové příjmy</t>
  </si>
  <si>
    <t xml:space="preserve">Rozpočtové výdaje </t>
  </si>
  <si>
    <t>Poplatky za znečišťování ovzduší</t>
  </si>
  <si>
    <t>Činnost muzeí a galerií</t>
  </si>
  <si>
    <t>platba firmě  za odvoz TDO</t>
  </si>
  <si>
    <t>Příjem ze vstupného v rodném domku S. Freuda</t>
  </si>
  <si>
    <t>Příjmy z pronájmu ostatních nemovitostí a jejich částí</t>
  </si>
  <si>
    <t>Příjmy z pronájmu pozemků</t>
  </si>
  <si>
    <t>Bytové hospodářství</t>
  </si>
  <si>
    <t>ŠJ Komenského - příspěvek na provozní činnost</t>
  </si>
  <si>
    <t>poplatky související s nakládáním a prodejem majetku</t>
  </si>
  <si>
    <t>odvod za dočasné vynětí ze zeměd.půdního fondu - skládka Skotnice</t>
  </si>
  <si>
    <t>příspěvky společenským org. na základě vyhlášených podmínek</t>
  </si>
  <si>
    <t>Příjmy z úhrad dobývacího prostoru a z vydobytých nerostů</t>
  </si>
  <si>
    <t>Daň z příjmu fyzických osob ze samostatné výdělečné činnosti</t>
  </si>
  <si>
    <t>Odvody za odnětí půdy ze zemědělského půdního fondu</t>
  </si>
  <si>
    <t>Místní poplatek za provozovaný výherní hrací přístroj</t>
  </si>
  <si>
    <t xml:space="preserve">Neinvestiční transfery od obcí </t>
  </si>
  <si>
    <t xml:space="preserve">Přijaté nekapitálové příspěvky a náhrady </t>
  </si>
  <si>
    <t>Městské inf.centrum-občanský servis (kopírování, internet atd.)</t>
  </si>
  <si>
    <t>poplatky, propagace, prezentace, upomínkové předměty</t>
  </si>
  <si>
    <t>označování ulic a veř.prostranství názvy</t>
  </si>
  <si>
    <t>obsluha mlýnského náhonu, jeho případná údržba</t>
  </si>
  <si>
    <t>provoz vnitřní správy (včetně občanského servisu v IC)</t>
  </si>
  <si>
    <t>Změna stavu krátkodobých prostředků na bankovních účtech</t>
  </si>
  <si>
    <t>péče o vzhled obcí a veřejnou zeleň</t>
  </si>
  <si>
    <t>Příjmy z prodeje pozemků</t>
  </si>
  <si>
    <t>kontejnery na zeleň (zahradkářské osady)</t>
  </si>
  <si>
    <t>OV Prchalov</t>
  </si>
  <si>
    <t>OV Hájov, OV Prchalov</t>
  </si>
  <si>
    <t>OV Hájov, KD</t>
  </si>
  <si>
    <t>mzdový fond</t>
  </si>
  <si>
    <t>odvody na soc. a zdrav. pojištění</t>
  </si>
  <si>
    <t>Ostatní sociální péče a pomoc mládeži</t>
  </si>
  <si>
    <t>Technické služby - příspěvek na provozní činnost</t>
  </si>
  <si>
    <t>Dotace na dávky sociální péče a dávky pomoci v hmotné nouzi</t>
  </si>
  <si>
    <t>mimořádné pohřby</t>
  </si>
  <si>
    <t>veřejná finanční podpora</t>
  </si>
  <si>
    <t>Uhrazené splátky přijatých půjčených prostředků</t>
  </si>
  <si>
    <t>Uhrazené úroky z přijatého úvěru</t>
  </si>
  <si>
    <t>Daň z příjmu fyzických osob ze závislé činnosti a funk.požitků</t>
  </si>
  <si>
    <t>provoz rodného domku, propagační materiál, galerie na radnici</t>
  </si>
  <si>
    <t>opravy a údržba bytového fondu a neb. prostor, další služby, odměna komisionáři</t>
  </si>
  <si>
    <t>statické zajištění jihozápadní části ohradní zdi kolem farního kostela</t>
  </si>
  <si>
    <t>studie úprav ulic U Brány, K. Čapka, B. Buska</t>
  </si>
  <si>
    <t>poskytnutí finančního daru za účelem účasti na turnaji v minigolfu</t>
  </si>
  <si>
    <t>podpora sportovních organizací</t>
  </si>
  <si>
    <t>zpracování studie čp. 1346 - bývalá ZŠ Dukelská</t>
  </si>
  <si>
    <t>zpracování studie čp. 586 - bývalý DDM</t>
  </si>
  <si>
    <t>realizační projekt úprav břehů a okolí řeky Lubiny</t>
  </si>
  <si>
    <t>Volby do parlamentu ČR</t>
  </si>
  <si>
    <t>Volby do zastupitelstev KÚ</t>
  </si>
  <si>
    <t>výdaje související s přípravnou fází volby prezidenta ČR</t>
  </si>
  <si>
    <t>výdaje spojené s konáním voleb do zastupitelstev krajů</t>
  </si>
  <si>
    <t>ostatní finanční operace - platba DPH na FÚ</t>
  </si>
  <si>
    <t>ostatní finanční operace - platba daně z příjmů právnických osob za obce</t>
  </si>
  <si>
    <t>náhrady mezd v době nemoci</t>
  </si>
  <si>
    <t xml:space="preserve">Příjmy z nájmu obecních bytů a nebytových prostor </t>
  </si>
  <si>
    <t xml:space="preserve">Městská knihovna - příjem ze zápisného, pokut </t>
  </si>
  <si>
    <t>Záležitosti sdělovacích prostředků</t>
  </si>
  <si>
    <t>Ostatní služby a činnosti v oblasti soc. prevence</t>
  </si>
  <si>
    <t>úhrada výdajů souvisejících s výkonem opatrovnictví</t>
  </si>
  <si>
    <t>Neinvestiční přijaté transfery ze státního rozpočtu v rámci souhrnného dotačního vztahu</t>
  </si>
  <si>
    <t>kulturní akce včetně služeb</t>
  </si>
  <si>
    <t>školení</t>
  </si>
  <si>
    <t>Platby daní a poplatků státnímu rozpočtu</t>
  </si>
  <si>
    <t>Prodej podílových listů</t>
  </si>
  <si>
    <t>příspěvek na provoz Denního stacionáře</t>
  </si>
  <si>
    <t>příspěvek na provoz Pečovatelské služby</t>
  </si>
  <si>
    <t>Dotace ze státního fondu životního prostředí</t>
  </si>
  <si>
    <t>koupě Katolického domu</t>
  </si>
  <si>
    <t>estetizace veřejného prostranství kolem kostela Narození Panny Marie</t>
  </si>
  <si>
    <t>Příjem z věcných břemen</t>
  </si>
  <si>
    <t>Ostatní příjmy z vlastní činnosti - mzdy</t>
  </si>
  <si>
    <t>* splátky úvěru z roku 2008</t>
  </si>
  <si>
    <t>* splátky úvěru z roku 2010</t>
  </si>
  <si>
    <t>* splátky úroků - úvěr z roku 2008</t>
  </si>
  <si>
    <t>* splátky úroků - úvěr z roku 2010</t>
  </si>
  <si>
    <t>likvidace vod z kompostárny</t>
  </si>
  <si>
    <t>.</t>
  </si>
  <si>
    <t>opravy kanalizací všeobecně</t>
  </si>
  <si>
    <t>opravy místních komunikací (svislé a vodorovné dopravní značení)</t>
  </si>
  <si>
    <t>rekonstrukce MR na Benátkách</t>
  </si>
  <si>
    <t>koupaliště - provozní náklady</t>
  </si>
  <si>
    <t>koupaliště - opravy a údržba</t>
  </si>
  <si>
    <t>Dotace z rozpočtu Moravskoslezského kraje na výdaje na zabezpečení akceschopnosti JSDH</t>
  </si>
  <si>
    <t>Neinvestiční dotace ze SR ČR pro knihovnu</t>
  </si>
  <si>
    <t>Částka je zapracována do rozpočtu na základě žádosti Klubu důchodců. V podrobnějším členění představuje: spotřebu energií - plyn a EE v částce cca 35 tis. Kč, poplatek za rozhlas 1 tis. Kč, pronájem sálu na VČS 2 tis. Kč, uklidové a čistící prostředky 2 tis.Kč, kuchyňské potřeby 1 tis. Kč, drobný materiál, kancelářské potřeby, drobné služby 8 tis. Kč. Průměrná denní návštěvnost klubu je 34 až 40 členů. Výši příspěvku odůvodňují opotřebovaností využívaných prostor a vybavení. Zařízení klubu využívá Svaz tělěsně postižených, Klub politických vězňů, Svaz českých zahradkářů.</t>
  </si>
  <si>
    <t>Částka 38 tis. Kč je zapracována do návrhu rozpočtu na základě žádosti Klubu vojenských důchodců. Jedná se o schválení příspěvku na nájem klubových místností na ul. ČSA 1377. Příspěvek žádají na základě Smlouvy o využívání nebytových prostor s Bytovým družstvem Čs. armády 1377-1378 a je určen na pokrytí základního nájmu a poplatků s tím souvisejících. Není určen na aktivity a provoz klubu.</t>
  </si>
  <si>
    <t>zateplení a výměna oken</t>
  </si>
  <si>
    <t>nákup auta</t>
  </si>
  <si>
    <t>Tuto částku hradil městu Příbor Dětský domov v souvislosti s plněním školní docházky dětí umístěných ve výše uvedeném zařízení. Novela školského zákona ruší povinnost úhrady za dojíždějící žáky.</t>
  </si>
  <si>
    <t>ostatní požadavky (klimatizace, dataprojektor, záchod, sprcha atd.)</t>
  </si>
  <si>
    <t>Návrh příjmové část rozpočtu města Příbora na rok 2013</t>
  </si>
  <si>
    <t>Mzdy dle platných předpisů - 8 zaměstnanců MP (navýšení oproti roku 2012 je způsobeno návratem zaměstnankyněz MD a ta má jako strážník vyšší plat než současný zástup za MD.</t>
  </si>
  <si>
    <t>Požadována částka zahrnuje mzdy pro 3 pracovnice - 745 tis. Kč + 14 tis. Kč navýšení platového stupně.</t>
  </si>
  <si>
    <t>Požadována částka zahrnuje: 1. prádlo, oděv, obuv 1 tis. Kč, 2. knihy 277 tis. Kč, 3. materiál - obalovací folie, tiskopisy, náplně do tiskáren, čistící prostředky, kancelářské potřeby v celkové částce 25 tis. Kč, 4. voda 2 tis. Kč, 5. plyn 5 tis. Kč, 6. elektrická energie 252 tis. Kč, 7. služby pošt 2 tis. Kč, 8. telefony 26 tis. Kč, 9. školení 3 tis. Kč, 10. nákup služeb v celkové částce 36 tis. Kč - v tom zahrnuto sms pro čtenáře, zajištění kult. akcí, členský příspěvek do SKIP, poplatek za radio, čištění koberců, platba za antivirus, 11. opravy a údržba v částce 4 tis. Kč, 12. cestovné v částce 8 tis. Kč - nákup knih, rozvoz knih obsluhovaným knihovnám.</t>
  </si>
  <si>
    <t>Dotace na úhradu výdajů s přípravou a provedením sčítání lidu, dom a bytů v roce 2011</t>
  </si>
  <si>
    <t>Dotace MPR</t>
  </si>
  <si>
    <t>Přeplatek na energiích v Kult. domě</t>
  </si>
  <si>
    <t>Finanční dar pro Osadní výbor na Hájově</t>
  </si>
  <si>
    <t>Přijaté vratky transferů</t>
  </si>
  <si>
    <t>ZŠ Jičínská - neinvestiční dotace v rámci Operačního programu Vzdělávání pro konkurenceschopnost</t>
  </si>
  <si>
    <t>ZŠ Npor.Loma - neinvestiční dotace v rámci Operačního programu Vzdělávání pro konkurenceschopnost</t>
  </si>
  <si>
    <t>finanční dar MŠ Hájov</t>
  </si>
  <si>
    <t>Ostatní všeobecná vnitřní správa jinde nezařazená</t>
  </si>
  <si>
    <t>rekonstrukce VO na ul. Fučíková, Dukelská, Palackého</t>
  </si>
  <si>
    <t>Městská knihovna - příjem z reklamy</t>
  </si>
  <si>
    <t>pořízení vybavení v knihovně</t>
  </si>
  <si>
    <t>Dotace z MŽP na odborné ošetření PS Blažkova lípa</t>
  </si>
  <si>
    <t>Výdaje na odborné ošetření PS Blažkova lípa</t>
  </si>
  <si>
    <t>provedení auditu SMMP s.r.o.</t>
  </si>
  <si>
    <t>plnění příjmů k 31.12.2011 - ZÚ za rok 2011</t>
  </si>
  <si>
    <t>schválený rozpočet příjmů ze dne 1.11.2012</t>
  </si>
  <si>
    <t>skutečnost 2011</t>
  </si>
  <si>
    <t>rozpočet 2012</t>
  </si>
  <si>
    <t>rozpočet 2013</t>
  </si>
  <si>
    <t>čerpání výdajů k 31.12.2011 - ZÚ za rok 2011</t>
  </si>
  <si>
    <t>schválený rozpočet výdajů ze dne 1.11.2012</t>
  </si>
  <si>
    <t>návrh výdajů 2013 po RM 13.11.2012 - výstup</t>
  </si>
  <si>
    <t>stav financování k 31.12.2011 - ZÚ za rok 2011</t>
  </si>
  <si>
    <r>
      <t xml:space="preserve">navržena  částka v tis. Kč do rozpočtu </t>
    </r>
    <r>
      <rPr>
        <b/>
        <i/>
        <u val="single"/>
        <sz val="8"/>
        <rFont val="Times New Roman"/>
        <family val="1"/>
      </rPr>
      <t>2013 - RM 13.11.2012</t>
    </r>
  </si>
  <si>
    <t>Příjem ze vstupného z kult. akcí Osadního výboru Hájov</t>
  </si>
  <si>
    <t>Ostatní příjmy z finančního vypořádání předchozích let</t>
  </si>
  <si>
    <t>ZŠ Jičínská - energetický audit</t>
  </si>
  <si>
    <t>ZŠ Npor. Loma - energetický audit</t>
  </si>
  <si>
    <t>ZŠ Jičínská - úprava dvora (víceúčelové hřiště a odpočinkové plochy)</t>
  </si>
  <si>
    <t>příspěvek římskokatolické církvi na opravu římsy kostela</t>
  </si>
  <si>
    <t>Ostatní správa v prům.,obchodu a stavebnictví - sankční platby</t>
  </si>
  <si>
    <t>Daň z příjmu právnických osob za obce</t>
  </si>
  <si>
    <t>Sankční platby přijaté od jiných subjektů</t>
  </si>
  <si>
    <t>aktalizace plánu odpadového hospodářství</t>
  </si>
  <si>
    <t>Elektronické aukce</t>
  </si>
  <si>
    <t>Elektronická aukce - EE</t>
  </si>
  <si>
    <t>Elektronická aukce - plyn</t>
  </si>
  <si>
    <t>dotace na zabezpečení územně dopravní společnosti</t>
  </si>
  <si>
    <t>autobusová zastávka na Prchalově - vybudování nástupiště</t>
  </si>
  <si>
    <t xml:space="preserve">výdaje spojené s restrukturalizací městského úřadu </t>
  </si>
  <si>
    <t>Dotace na revitalizaci BD č.p. 1483 - 1485</t>
  </si>
  <si>
    <t>lávka přes obchvat - studie proveditelnosti stavby lávky</t>
  </si>
  <si>
    <t>lávka přes obchvat - projektová dokumentace pro územní rozhodnutí</t>
  </si>
  <si>
    <t>parkoviště u ZŠ Npor. Loma</t>
  </si>
  <si>
    <t>místo pro přecházení přes silniční obchvatna ul. Štramberské - RO</t>
  </si>
  <si>
    <t>rezerva - RO</t>
  </si>
  <si>
    <t>4113,4116 4213,4216</t>
  </si>
  <si>
    <t>v Kč</t>
  </si>
  <si>
    <t>poskytnuté dary jako částečná úhrada nákladů na vybudovaný souk.vodov.</t>
  </si>
  <si>
    <t xml:space="preserve">Náhrada škody způsobená zvěří na kulturách v městských lesích </t>
  </si>
  <si>
    <t>Komunální služby a územní rozvoj - prodej urnových schránek</t>
  </si>
  <si>
    <t>Splátky půjčených prostředků od obyvatelstva</t>
  </si>
  <si>
    <r>
      <t xml:space="preserve">Využití volného času dětí a mládeže - </t>
    </r>
    <r>
      <rPr>
        <sz val="10"/>
        <rFont val="Times New Roman"/>
        <family val="1"/>
      </rPr>
      <t>příspěvek na provozní činnost příspěvkové organizaci Středisko volného času Luna</t>
    </r>
  </si>
  <si>
    <t xml:space="preserve">prodloužení kanalizace a vodovodu v ul. Na Benátkách </t>
  </si>
  <si>
    <t xml:space="preserve">Piaristický klášter </t>
  </si>
  <si>
    <t xml:space="preserve">PD úprav zahrad Piaristické koleje </t>
  </si>
  <si>
    <t xml:space="preserve">PD stavebních úprav uliček pod farním kostelem </t>
  </si>
  <si>
    <t xml:space="preserve">restaurování sochy sv. Jana Nepomuckého </t>
  </si>
  <si>
    <t>varovný a vyrozumívací systém</t>
  </si>
  <si>
    <t xml:space="preserve">vyhlídka na Prchalově </t>
  </si>
  <si>
    <t xml:space="preserve">rekonstrukce ul. Kašnice </t>
  </si>
  <si>
    <t xml:space="preserve">PD rekonstrukce ul. Palackého </t>
  </si>
  <si>
    <t xml:space="preserve">PD úprav odtokových poměrů na ul. Palackého </t>
  </si>
  <si>
    <t xml:space="preserve">odkanalizování ulic Myslbekova a Hukvaldská </t>
  </si>
  <si>
    <t xml:space="preserve">prováděcí projekt zahrady MŠ Kamarád - pracoviště Frenštátská </t>
  </si>
  <si>
    <t xml:space="preserve">prováděcí projekt zahrady MŠ Kamarád - pracoviště Švermova </t>
  </si>
  <si>
    <t xml:space="preserve">prováděcí projekt zahrady MŠ Pionýrů </t>
  </si>
  <si>
    <t xml:space="preserve">PD stavebních úprav radnice </t>
  </si>
  <si>
    <t>Poplatek za provozovaný výherní hrací přístroj - odvod</t>
  </si>
  <si>
    <t>Dotace RP na revitalizaci zahrad MŠ Kamarád</t>
  </si>
  <si>
    <t>Dotace z RP na akci Dopravní infrastruktura v okolí MG</t>
  </si>
  <si>
    <t>Dotace z RP na akci SÚ PG - III. etapa .I. NP</t>
  </si>
  <si>
    <t>Dotace z RP na akci Cyklistické propojení Příbor-Kopřivnice</t>
  </si>
  <si>
    <t>Mateřské školy - příjem z reklam</t>
  </si>
  <si>
    <t>Mateřská škola Kamarád - odvod z investičního fondu</t>
  </si>
  <si>
    <t>Školní jídelna - odvod z investičního fondu</t>
  </si>
  <si>
    <t>Přijatý dar na vybavení KD</t>
  </si>
  <si>
    <t xml:space="preserve">Sbor pro občanské záleřitosti - Univerzita 3. věku </t>
  </si>
  <si>
    <t>Podíl na zisku SMMP s.r.o. za rok 2011</t>
  </si>
  <si>
    <t>Vratka účelových prostředků poskytnutých TS v roce 2010/11</t>
  </si>
  <si>
    <t>Ostatní nedaňové příjmy - převod z dep.účtu</t>
  </si>
  <si>
    <t>Ostatní nedaňové příjmy - zůstatek frankovacího stroje</t>
  </si>
  <si>
    <t>Příjmy z poskytování služeb - platba od České spořitelny</t>
  </si>
  <si>
    <t>pořízení prodejních stánků</t>
  </si>
  <si>
    <t>pasport silničních vpustí</t>
  </si>
  <si>
    <t>nový propustek u řadových garáží na Točně</t>
  </si>
  <si>
    <t>oprava cesty na Pasekách</t>
  </si>
  <si>
    <t>oprava propustku na Hájově</t>
  </si>
  <si>
    <t>oprava části MK na Prchalov - průzkum i realizace</t>
  </si>
  <si>
    <t>a)</t>
  </si>
  <si>
    <t>b)</t>
  </si>
  <si>
    <t>Dále od výdajů 29 300,00 tis. Kč bude odečtena částka 140,00 tis. Kč a bude převedena na položku pojištění</t>
  </si>
  <si>
    <t>majetku města nespecifikované.</t>
  </si>
  <si>
    <t>Na § 3612 bude ve výdajové části tedy rozpočtována částka 26 060,00 tis. Kč (29 300 mínus</t>
  </si>
  <si>
    <t>3 100 mínus 140.)</t>
  </si>
  <si>
    <t>projekt stavebních úprav ulice Palackého</t>
  </si>
  <si>
    <t>projekt prodloužení chodníku na ul. Štramberská</t>
  </si>
  <si>
    <t>rekonstrukce chodníků v Příboře</t>
  </si>
  <si>
    <t>propojení parkoviště za prodejnou COOP s centrem města</t>
  </si>
  <si>
    <t>pasport dešťových a splaškových kanalizací</t>
  </si>
  <si>
    <t>poplatek za provozování kanalizacce na ul. Hukvaldská a Myslbekova</t>
  </si>
  <si>
    <t>pořízení saumy včetně souvisejícíh výdajů</t>
  </si>
  <si>
    <t>slavnostní otevření revitalizovaných zahrad MŠ</t>
  </si>
  <si>
    <t>ZŠ Jičínská - hřiště (žádost o dotaci)</t>
  </si>
  <si>
    <t>ZŠ Jičínská - instalace termoregulačních ventilů</t>
  </si>
  <si>
    <t>ZŠ Jičínská - školní arboretum</t>
  </si>
  <si>
    <t>ZŠ Npor. Loma - příspěvek na investice</t>
  </si>
  <si>
    <t>ZŠ Npor. Loma - instalace termoregulačních ventilů</t>
  </si>
  <si>
    <t>Gymnázia</t>
  </si>
  <si>
    <t>finanční dar</t>
  </si>
  <si>
    <t>příspěvek OS Edukana na seminář Freudovy dny</t>
  </si>
  <si>
    <t>PD opravy kulturního domu</t>
  </si>
  <si>
    <t>odkoupení autorských práv k projektu kulturního domu</t>
  </si>
  <si>
    <t>KD na Hájově - řešení vypouštění odpadních vod</t>
  </si>
  <si>
    <t>oprava kříže na Hájově</t>
  </si>
  <si>
    <t>oprava pomníku padlých na Prchalově</t>
  </si>
  <si>
    <t>oprava ohradní zdi u kostela Sv. kříže</t>
  </si>
  <si>
    <t>finanční prostředky města k Programu regenerace MPR + dotace do MPR</t>
  </si>
  <si>
    <t>úprava prostranství kolem kostela</t>
  </si>
  <si>
    <t>úprava zahrady PK - žádost o dotaci</t>
  </si>
  <si>
    <t>úprava zahrady PK - prováděcí projekt</t>
  </si>
  <si>
    <t>Nebytové hospodářství</t>
  </si>
  <si>
    <t>správa budov</t>
  </si>
  <si>
    <t xml:space="preserve">revitalizace - 3 bytové domy </t>
  </si>
  <si>
    <t xml:space="preserve">průzkum "Bydlení Příbor 2012" </t>
  </si>
  <si>
    <t>Návrh výdajové části rozpočtu města Příbora na rok 2013</t>
  </si>
  <si>
    <t>Návrh třídy 8 - financování v rozpočtu města Příbora na rok 2013</t>
  </si>
  <si>
    <t>název</t>
  </si>
  <si>
    <t>skutečné plnění v roce 2008</t>
  </si>
  <si>
    <t>skutečné plnění v roce  2009</t>
  </si>
  <si>
    <t>skutečné plnění v roce  2010</t>
  </si>
  <si>
    <t>skutečné plnění v roce  2011</t>
  </si>
  <si>
    <t>daň z příjmu FO ze závislé činnosti</t>
  </si>
  <si>
    <t>daň z příjmu FO ze SVČ</t>
  </si>
  <si>
    <t>daň z příjmu FO z KV</t>
  </si>
  <si>
    <t>daň z příjmu PO</t>
  </si>
  <si>
    <t>daň z nemovitostí</t>
  </si>
  <si>
    <t>DPH</t>
  </si>
  <si>
    <t>smlouva o Spolupráci s firmou Legola Czech s. r. o.</t>
  </si>
  <si>
    <t>oprava domu čp. 29 na náměstí</t>
  </si>
  <si>
    <t>projekt  VO - ul. Horova, Máchova, Remešova, Žižkova+realizace</t>
  </si>
  <si>
    <t>strategické plánování</t>
  </si>
  <si>
    <t>monitoring - rekultivace území skládky na Točně</t>
  </si>
  <si>
    <t>projekt skládky Skotnice a zpracování žádosti o dotaci</t>
  </si>
  <si>
    <t>remizek - ČMS</t>
  </si>
  <si>
    <t>poskytnutí  finančního daru ZO Českého svazu ochránců přírody Bartošovice</t>
  </si>
  <si>
    <t>Azylové domy</t>
  </si>
  <si>
    <t>studie rekonstrukce objektu č.p. 247 na ul. Jičínská</t>
  </si>
  <si>
    <t>nákup radarů - 2 ks</t>
  </si>
  <si>
    <t>pořízení nových herních prvků</t>
  </si>
  <si>
    <t>*vybavení úřadu - účelové</t>
  </si>
  <si>
    <t>*programové vybavení nad 60 tis.Kč</t>
  </si>
  <si>
    <t>úprava obřadní síně na kanceláře</t>
  </si>
  <si>
    <t>pořízení nové telefonní ústředny</t>
  </si>
  <si>
    <t>úprava vchodu do radnice pro vozíčkáře</t>
  </si>
  <si>
    <t>vybavení nových prostor Piaristického kláštera - detašované pracoviště MÚ</t>
  </si>
  <si>
    <t>další pokračování klimatizace v budově radncie</t>
  </si>
  <si>
    <t>Činnost místní správy - Kancelář vedení města</t>
  </si>
  <si>
    <t>poplatek - Doménová koule</t>
  </si>
  <si>
    <t>požadavek na zpracování dotace z OPLZ</t>
  </si>
  <si>
    <t>poplatky související s majetkem města a prodejem majetku - odbor FKO</t>
  </si>
  <si>
    <t>poplatky související s nakládáním a prodejem majetku - odbor ISM</t>
  </si>
  <si>
    <t>Pojištění funkčně nespecifikované - souhrnné pojištění</t>
  </si>
  <si>
    <t>Finanční vypořádání z roku 2010/2011 (vratky účelových dotací)</t>
  </si>
  <si>
    <t>Dlohodobě půjčené finanční prostředky</t>
  </si>
  <si>
    <t>PD parkoviště na ul. Sv. Čecha u zdravotního střediska</t>
  </si>
  <si>
    <t>v tis. Kč</t>
  </si>
  <si>
    <t>Neinvestiční dotace ze státního rozpočtu</t>
  </si>
  <si>
    <t>Částka je zapracována do příjmové části na základě novely zákona č. 243/2000 Sb., o o rozpočtovém určení výnosů některých daní územním samosprávným celkům a některým státním fondům (zákon o rozpočtovém určení daní)v platném znění.</t>
  </si>
  <si>
    <t>Zahrnuje odvody za dočasně a trvale odnímanou půdu. Každoroční drobný příjem. Částka je navržena do rozpočtu ORM</t>
  </si>
  <si>
    <t>Zahrnuje poplatky za vnášení znečišťujících látek do ovzduší za zdroje znečišťování podle zákona o ochraně ovzduší. Každoroční drobný příjem. Částka je navržena do rozpočtu ORM.</t>
  </si>
  <si>
    <t>Položka je zapracována na základě vyhlášky o místních poplatcích a je stanovena následovně: předpoklad za poplatky za zahrádky na náměstí v částce 18 tis. Kč, cirkusy 4 tis.Kč, poplatek za Jitřenku 18 tis. Kč, drobné místní poplatky za VP v částce 70 tis. Kč (odbor ÚP, rozvoje a MPR) - tato částka se nedá přesně stanovit.</t>
  </si>
  <si>
    <t>Odvod loterií a podobných her</t>
  </si>
  <si>
    <t>Odvod z výherních hracích přístrojů</t>
  </si>
  <si>
    <t>Částka je stanovena na základě plnění roku 2012 + propočet pro rok 2013.</t>
  </si>
  <si>
    <t>Jedná se o poplatek za provoz systému shromážďování, sběru, přepravy, třídění, využívání a odstraňování komunálních odpadů - částka prozatím odpovídá roku 2012 a vychází se z částky 492,- Kč/občan. Plnění k 9/2012 je 3 703 tis. Kč. Výběr poplatku je velmi problematický - počet dlužníků se každoročně zvyšuje.</t>
  </si>
  <si>
    <t>Zahrnuje poplatky stanovené zákonem o správních poplatcích za správní úkony a správní řízení, jehož výsledkem jsou vydaná povolení, rozhodnutí, ověření podpisu apod. Částka stanovena do rozpočtu na základě podkladů vedoucích některých odborů a na základě plnění výběru správních poplatků v roce 2012.</t>
  </si>
  <si>
    <t xml:space="preserve">Připomínky mohou občané uplatnit buď písemně ve lhůtě do 10 dnů od zveřejnění  nebo ústně                                                                                                                                                                      </t>
  </si>
  <si>
    <t>na zasedání zastupitelstva města dne 13. prosince 2012.</t>
  </si>
  <si>
    <t>na rok 2013</t>
  </si>
  <si>
    <t xml:space="preserve">Návrh rozpočtu města Příbora </t>
  </si>
  <si>
    <t>Zveřejnění návrhu rozpočtu města Příbora na rok 2013</t>
  </si>
  <si>
    <t xml:space="preserve">podle zákona č. 250/2000 Sb., o rozpočtových pravidlech územních </t>
  </si>
  <si>
    <t>rozpočtů v platném znění.</t>
  </si>
  <si>
    <t>Vyvěšeno dne:</t>
  </si>
  <si>
    <t>Svěšeno dne:</t>
  </si>
  <si>
    <t>Finanční  vztah státního rozpočtu k rozpočtu města Příbor na rok 2013 byl v tomto návrhu rozpočtu na rok 2013 stanoven částkou 5 163 tis. Kč (bez dotace na žáka - ta bude předmětem daňových příjmů). Navržena částk odpovídá návrhu na rok 2012.</t>
  </si>
  <si>
    <t>Dotace z Krajského úřadu. V roce 2011 došlo ke snížení této dotace ze 150 tis. Kč na 100 tis.Kč. Snížení bylo i v roce 2012 a je předpoklad, že toto snížení zůstane zachováno i pro rok 2013. Jedná se o dotaci každoroční, proto je zde můžeme zahrnout.</t>
  </si>
  <si>
    <t>Částku navrhoval do rozpočtu vedouci OVS -a to z důvodu toho , že informační centrum v podstatě spdá do náplně tohoto odboru.</t>
  </si>
  <si>
    <t>Příjem ze vstupného v rodném domku.Podklad ORM.</t>
  </si>
  <si>
    <t>Částka je stanovena na základě podkladu ORM. Jedná se o příjem z kulturních akcí, které jsou pořádány každoročně a jsou podmíněny návštěvnosti kulturních akcí a pořádaných koncertů.</t>
  </si>
  <si>
    <t>Nová kopírka</t>
  </si>
  <si>
    <t>Jedná se o příjem z reklam v měsíčníku. Plnění k 9/2012 je cca 101 tis. Kč.Podklad ORM.</t>
  </si>
  <si>
    <t>Příjem od firmy Ekokom za třídění odpadu - podklad ORM (150 tis. Kč od Asompa, 750 tis. Kč - Ekokom, Asekol, Elektrowin, Ekolamp).</t>
  </si>
  <si>
    <t>Příjem z pokut. Podklad MP.</t>
  </si>
  <si>
    <t>Podklad vypracoval OISM. Částka 800 tis. Kč se skládá z následujících částek: 126 tis. Kč koupališrě, 300 tis. Kč kotelna Lomená, 12,6 tis. Kč kotelna na DPS, 41,6 tis. Kč od SMMP s.r.o., 318 tis. Kč od České spořitelny. Zaokrouhleně 800 tis. Kč.</t>
  </si>
  <si>
    <t>Zapracováno na základě podkladu OISM.</t>
  </si>
  <si>
    <t>Úplata za věcná břemena. Podklad OISM.</t>
  </si>
  <si>
    <t>Podklad OISM. Jedná se o část pozemku parc.č. 108/1, k.ú. Příbor c´v částce cca 32 tis. Kč + další drobný prodej.</t>
  </si>
  <si>
    <t>Podklad OVS - příjem za kopirování, laminování, použití internetu atd.</t>
  </si>
  <si>
    <t>Přeplatky energií</t>
  </si>
  <si>
    <t>nájmy pozemků placené městem</t>
  </si>
  <si>
    <t>webové stránky města vč.poplatku za doménovou kouli</t>
  </si>
  <si>
    <t>infokanál</t>
  </si>
  <si>
    <t>pohoštění a věcné dary</t>
  </si>
  <si>
    <t>náklady na vedení kroniky</t>
  </si>
  <si>
    <t>revize radnice</t>
  </si>
  <si>
    <t>opravy a údržba budovy</t>
  </si>
  <si>
    <t>Činnost místní správy - OISM</t>
  </si>
  <si>
    <t>Činnost místní správy - tajemník MÚ</t>
  </si>
  <si>
    <t>poplatky související s prodejem majetku - odbor RM</t>
  </si>
  <si>
    <t>výdaje na projekt "Cestou kvalitního vzdělání a zaváděním mod. metod"</t>
  </si>
  <si>
    <t>loutkové divadlo - plyn</t>
  </si>
  <si>
    <t>výpočet majetkové a provozní evidence a stočného pro kanalizaci města</t>
  </si>
  <si>
    <t>měření znečištění vod v souvislosti s kanalizací Prchalov</t>
  </si>
  <si>
    <t>Zachování a obnova kult.památek - OISM</t>
  </si>
  <si>
    <t>Zachování a obnova kult. památek</t>
  </si>
  <si>
    <t>budova Piaristického kláštera</t>
  </si>
  <si>
    <t>* splátky úvěru z roku 2011</t>
  </si>
  <si>
    <t>drobný kamerový systém</t>
  </si>
  <si>
    <t>dřevostavba - úschova kol, PD - parkourové hřiště</t>
  </si>
  <si>
    <t>dokončení reg. památníku letců (slav. odhalení,dokončovací práce)</t>
  </si>
  <si>
    <t>parčík U lávky - projekt</t>
  </si>
  <si>
    <t>parčík na nábřeží RA - projekt</t>
  </si>
  <si>
    <t>škody způsobené kořeny stromů</t>
  </si>
  <si>
    <t>alej ke sv. Janu</t>
  </si>
  <si>
    <t>Změna stavu krátkodobých  prostředků na bankovních účtech - dar na vybavení KD</t>
  </si>
  <si>
    <t>návrh příjmů 2013</t>
  </si>
  <si>
    <t>návrh financování 2013</t>
  </si>
  <si>
    <t>schválené financování k 28.6.2012</t>
  </si>
  <si>
    <t>* splátky úroků - úvěr z roku 2011</t>
  </si>
  <si>
    <t>Místní akční skupina Lašsko (MAS) - poplatek</t>
  </si>
  <si>
    <t>Správa majetku města Příbor s.r.o.</t>
  </si>
  <si>
    <t>Služby (zálohy topení, vodné , elektřina, výtahy, úklid)</t>
  </si>
  <si>
    <t>5.</t>
  </si>
  <si>
    <t>6.</t>
  </si>
  <si>
    <t>7.</t>
  </si>
  <si>
    <t>8.</t>
  </si>
  <si>
    <t>9.</t>
  </si>
  <si>
    <t>10.</t>
  </si>
  <si>
    <t>Nájemné z bytů- předpis</t>
  </si>
  <si>
    <t>Nájemné z garáží</t>
  </si>
  <si>
    <t>Nájemné z nebyt. prostor</t>
  </si>
  <si>
    <t>Tržby z ubytoven - Jičínská , Fučíkova</t>
  </si>
  <si>
    <t>Nájem nebyt. Prostor KD</t>
  </si>
  <si>
    <t xml:space="preserve">Opravné položky-dlužné nájmy vč.služeb </t>
  </si>
  <si>
    <t>Příjmy bytového hospodářství</t>
  </si>
  <si>
    <t>Odměna komisionáři</t>
  </si>
  <si>
    <t xml:space="preserve">Pojištění majetku  </t>
  </si>
  <si>
    <t xml:space="preserve">Náklady na ubytovny </t>
  </si>
  <si>
    <t>Platba za úklid DPS, 247 a správcovství 1346</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</si>
</sst>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quot;Kč&quot;"/>
    <numFmt numFmtId="165" formatCode="#,##0.00&quot;Kč&quot;"/>
    <numFmt numFmtId="166" formatCode="#.##0.00,&quot;Kč&quot;"/>
    <numFmt numFmtId="167" formatCode="\+\,#,##0.00"/>
    <numFmt numFmtId="168" formatCode="0,00#,##0.00"/>
    <numFmt numFmtId="169" formatCode="##,###,##0.00"/>
    <numFmt numFmtId="170" formatCode="000,000.00"/>
    <numFmt numFmtId="171" formatCode="#,##0.00_ ;\-#,##0.00\ "/>
    <numFmt numFmtId="172" formatCode="&quot;Yes&quot;;&quot;Yes&quot;;&quot;No&quot;"/>
    <numFmt numFmtId="173" formatCode="&quot;True&quot;;&quot;True&quot;;&quot;False&quot;"/>
    <numFmt numFmtId="174" formatCode="&quot;On&quot;;&quot;On&quot;;&quot;Off&quot;"/>
    <numFmt numFmtId="175" formatCode="#,##0.00\ _K_č"/>
    <numFmt numFmtId="176" formatCode="#,##0\ &quot;Kč&quot;"/>
  </numFmts>
  <fonts count="84">
    <font>
      <sz val="10"/>
      <name val="Arial"/>
      <family val="0"/>
    </font>
    <font>
      <b/>
      <sz val="10"/>
      <name val="Arial"/>
      <family val="0"/>
    </font>
    <font>
      <i/>
      <sz val="10"/>
      <name val="Arial"/>
      <family val="0"/>
    </font>
    <font>
      <b/>
      <i/>
      <sz val="10"/>
      <name val="Arial"/>
      <family val="0"/>
    </font>
    <font>
      <sz val="8"/>
      <name val="Arial"/>
      <family val="0"/>
    </font>
    <font>
      <sz val="10"/>
      <color indexed="10"/>
      <name val="Arial"/>
      <family val="2"/>
    </font>
    <font>
      <u val="single"/>
      <sz val="10"/>
      <color indexed="12"/>
      <name val="Arial"/>
      <family val="0"/>
    </font>
    <font>
      <u val="single"/>
      <sz val="10"/>
      <color indexed="36"/>
      <name val="Arial"/>
      <family val="0"/>
    </font>
    <font>
      <b/>
      <sz val="12"/>
      <name val="Arial"/>
      <family val="0"/>
    </font>
    <font>
      <sz val="12"/>
      <name val="Arial"/>
      <family val="0"/>
    </font>
    <font>
      <sz val="20"/>
      <name val="Arial"/>
      <family val="0"/>
    </font>
    <font>
      <i/>
      <sz val="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0"/>
      <name val="Times New Roman"/>
      <family val="1"/>
    </font>
    <font>
      <b/>
      <sz val="12"/>
      <name val="Times New Roman"/>
      <family val="1"/>
    </font>
    <font>
      <b/>
      <sz val="10"/>
      <name val="Times New Roman"/>
      <family val="1"/>
    </font>
    <font>
      <sz val="10"/>
      <color indexed="10"/>
      <name val="Times New Roman"/>
      <family val="1"/>
    </font>
    <font>
      <b/>
      <sz val="10"/>
      <color indexed="10"/>
      <name val="Times New Roman"/>
      <family val="1"/>
    </font>
    <font>
      <sz val="10"/>
      <color indexed="8"/>
      <name val="Times New Roman"/>
      <family val="1"/>
    </font>
    <font>
      <b/>
      <i/>
      <sz val="10"/>
      <name val="Times New Roman"/>
      <family val="1"/>
    </font>
    <font>
      <i/>
      <sz val="10"/>
      <name val="Times New Roman"/>
      <family val="1"/>
    </font>
    <font>
      <sz val="8"/>
      <name val="Times New Roman"/>
      <family val="1"/>
    </font>
    <font>
      <b/>
      <sz val="14"/>
      <name val="Arial"/>
      <family val="2"/>
    </font>
    <font>
      <sz val="14"/>
      <name val="Arial"/>
      <family val="2"/>
    </font>
    <font>
      <sz val="8"/>
      <color indexed="10"/>
      <name val="Arial"/>
      <family val="2"/>
    </font>
    <font>
      <b/>
      <sz val="8"/>
      <color indexed="10"/>
      <name val="Arial"/>
      <family val="2"/>
    </font>
    <font>
      <b/>
      <sz val="10"/>
      <color indexed="10"/>
      <name val="Arial"/>
      <family val="2"/>
    </font>
    <font>
      <b/>
      <sz val="11"/>
      <name val="Arial"/>
      <family val="2"/>
    </font>
    <font>
      <b/>
      <sz val="12"/>
      <color indexed="10"/>
      <name val="Arial"/>
      <family val="2"/>
    </font>
    <font>
      <b/>
      <sz val="8"/>
      <name val="Arial"/>
      <family val="2"/>
    </font>
    <font>
      <sz val="11"/>
      <name val="Arial"/>
      <family val="2"/>
    </font>
    <font>
      <i/>
      <sz val="8"/>
      <name val="Times New Roman"/>
      <family val="1"/>
    </font>
    <font>
      <sz val="10"/>
      <name val="Arial CE"/>
      <family val="0"/>
    </font>
    <font>
      <b/>
      <sz val="12"/>
      <name val="Arial CE"/>
      <family val="0"/>
    </font>
    <font>
      <b/>
      <sz val="11"/>
      <name val="Arial CE"/>
      <family val="2"/>
    </font>
    <font>
      <b/>
      <sz val="10"/>
      <name val="Arial CE"/>
      <family val="2"/>
    </font>
    <font>
      <i/>
      <sz val="8"/>
      <name val="Arial CE"/>
      <family val="0"/>
    </font>
    <font>
      <sz val="8"/>
      <name val="Arial CE"/>
      <family val="0"/>
    </font>
    <font>
      <b/>
      <i/>
      <sz val="10"/>
      <name val="Arial CE"/>
      <family val="0"/>
    </font>
    <font>
      <sz val="12"/>
      <name val="Arial CE"/>
      <family val="0"/>
    </font>
    <font>
      <b/>
      <i/>
      <sz val="12"/>
      <name val="Arial CE"/>
      <family val="0"/>
    </font>
    <font>
      <b/>
      <sz val="10"/>
      <color indexed="10"/>
      <name val="Arial CE"/>
      <family val="0"/>
    </font>
    <font>
      <sz val="10"/>
      <color indexed="10"/>
      <name val="Arial CE"/>
      <family val="0"/>
    </font>
    <font>
      <sz val="8"/>
      <color indexed="10"/>
      <name val="Arial CE"/>
      <family val="0"/>
    </font>
    <font>
      <sz val="10"/>
      <color indexed="42"/>
      <name val="Arial"/>
      <family val="2"/>
    </font>
    <font>
      <b/>
      <i/>
      <sz val="8"/>
      <name val="Times New Roman"/>
      <family val="1"/>
    </font>
    <font>
      <b/>
      <sz val="14"/>
      <name val="Times New Roman"/>
      <family val="1"/>
    </font>
    <font>
      <sz val="14"/>
      <name val="Times New Roman"/>
      <family val="1"/>
    </font>
    <font>
      <sz val="20"/>
      <name val="Times New Roman"/>
      <family val="1"/>
    </font>
    <font>
      <sz val="8"/>
      <color indexed="10"/>
      <name val="Times New Roman"/>
      <family val="1"/>
    </font>
    <font>
      <b/>
      <sz val="11"/>
      <name val="Times New Roman"/>
      <family val="1"/>
    </font>
    <font>
      <b/>
      <sz val="8"/>
      <name val="Times New Roman"/>
      <family val="1"/>
    </font>
    <font>
      <sz val="8"/>
      <color indexed="12"/>
      <name val="Arial"/>
      <family val="2"/>
    </font>
    <font>
      <b/>
      <sz val="8"/>
      <color indexed="62"/>
      <name val="Arial"/>
      <family val="2"/>
    </font>
    <font>
      <b/>
      <sz val="20"/>
      <name val="Times New Roman"/>
      <family val="1"/>
    </font>
    <font>
      <b/>
      <u val="single"/>
      <sz val="8"/>
      <name val="Times New Roman"/>
      <family val="1"/>
    </font>
    <font>
      <b/>
      <i/>
      <u val="single"/>
      <sz val="8"/>
      <name val="Times New Roman"/>
      <family val="1"/>
    </font>
    <font>
      <b/>
      <i/>
      <u val="single"/>
      <sz val="14"/>
      <name val="Arial"/>
      <family val="2"/>
    </font>
    <font>
      <i/>
      <sz val="14"/>
      <name val="Arial"/>
      <family val="2"/>
    </font>
    <font>
      <b/>
      <sz val="16"/>
      <name val="Arial"/>
      <family val="2"/>
    </font>
    <font>
      <sz val="7"/>
      <name val="Times New Roman"/>
      <family val="1"/>
    </font>
    <font>
      <b/>
      <sz val="10"/>
      <color indexed="12"/>
      <name val="Times New Roman"/>
      <family val="1"/>
    </font>
    <font>
      <u val="single"/>
      <sz val="7"/>
      <color indexed="12"/>
      <name val="Arial"/>
      <family val="0"/>
    </font>
    <font>
      <sz val="7"/>
      <name val="Arial"/>
      <family val="0"/>
    </font>
    <font>
      <b/>
      <sz val="22"/>
      <name val="Tahoma"/>
      <family val="2"/>
    </font>
    <font>
      <b/>
      <sz val="28"/>
      <name val="Tahoma"/>
      <family val="2"/>
    </font>
    <font>
      <b/>
      <sz val="20"/>
      <name val="Tahoma"/>
      <family val="2"/>
    </font>
    <font>
      <sz val="10"/>
      <name val="Tahoma"/>
      <family val="2"/>
    </font>
    <font>
      <sz val="14"/>
      <name val="Tahoma"/>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2"/>
        <bgColor indexed="64"/>
      </patternFill>
    </fill>
  </fills>
  <borders count="50">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thin"/>
      <right style="thin"/>
      <top style="thin"/>
      <bottom style="medium"/>
    </border>
    <border>
      <left style="thin"/>
      <right>
        <color indexed="63"/>
      </right>
      <top style="medium"/>
      <bottom>
        <color indexed="63"/>
      </bottom>
    </border>
    <border>
      <left style="thin"/>
      <right style="thin"/>
      <top style="medium"/>
      <bottom style="thin"/>
    </border>
    <border>
      <left style="thin"/>
      <right style="medium"/>
      <top style="medium"/>
      <bottom style="medium"/>
    </border>
    <border>
      <left>
        <color indexed="63"/>
      </left>
      <right>
        <color indexed="63"/>
      </right>
      <top style="medium"/>
      <bottom style="medium"/>
    </border>
    <border>
      <left style="medium"/>
      <right>
        <color indexed="63"/>
      </right>
      <top style="medium"/>
      <bottom style="medium"/>
    </border>
    <border>
      <left style="thin"/>
      <right style="medium"/>
      <top style="thin"/>
      <bottom style="medium"/>
    </border>
    <border>
      <left style="thin"/>
      <right style="thin"/>
      <top style="thin"/>
      <bottom>
        <color indexed="63"/>
      </bottom>
    </border>
    <border>
      <left>
        <color indexed="63"/>
      </left>
      <right style="medium"/>
      <top style="medium"/>
      <bottom style="mediu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color indexed="63"/>
      </right>
      <top style="medium"/>
      <bottom style="thin"/>
    </border>
    <border>
      <left style="thin"/>
      <right style="thin"/>
      <top style="medium"/>
      <bottom>
        <color indexed="63"/>
      </botto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medium"/>
      <bottom style="medium"/>
    </border>
    <border>
      <left>
        <color indexed="63"/>
      </left>
      <right style="thin"/>
      <top style="thin"/>
      <bottom style="thin"/>
    </border>
    <border>
      <left style="thin"/>
      <right style="medium"/>
      <top style="medium"/>
      <bottom>
        <color indexed="63"/>
      </bottom>
    </border>
    <border>
      <left style="medium"/>
      <right style="thin"/>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0" borderId="1" applyNumberFormat="0" applyFill="0" applyAlignment="0" applyProtection="0"/>
    <xf numFmtId="4" fontId="0" fillId="0" borderId="0" applyFont="0" applyFill="0" applyBorder="0" applyAlignment="0" applyProtection="0"/>
    <xf numFmtId="3" fontId="0" fillId="0" borderId="0" applyFont="0" applyFill="0" applyBorder="0" applyAlignment="0" applyProtection="0"/>
    <xf numFmtId="0" fontId="6" fillId="0" borderId="0" applyNumberFormat="0" applyFill="0" applyBorder="0" applyAlignment="0" applyProtection="0"/>
    <xf numFmtId="0" fontId="15" fillId="11" borderId="0" applyNumberFormat="0" applyBorder="0" applyAlignment="0" applyProtection="0"/>
    <xf numFmtId="0" fontId="16" fillId="12"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0" applyNumberFormat="0" applyBorder="0" applyAlignment="0" applyProtection="0"/>
    <xf numFmtId="0" fontId="47" fillId="0" borderId="0">
      <alignment/>
      <protection/>
    </xf>
    <xf numFmtId="0" fontId="0" fillId="4" borderId="6" applyNumberFormat="0" applyFont="0" applyAlignment="0" applyProtection="0"/>
    <xf numFmtId="9" fontId="0" fillId="0" borderId="0" applyFont="0" applyFill="0" applyBorder="0" applyAlignment="0" applyProtection="0"/>
    <xf numFmtId="0" fontId="22" fillId="0" borderId="7" applyNumberFormat="0" applyFill="0" applyAlignment="0" applyProtection="0"/>
    <xf numFmtId="0" fontId="7" fillId="0" borderId="0" applyNumberFormat="0" applyFill="0" applyBorder="0" applyAlignment="0" applyProtection="0"/>
    <xf numFmtId="0" fontId="23" fillId="6" borderId="0" applyNumberFormat="0" applyBorder="0" applyAlignment="0" applyProtection="0"/>
    <xf numFmtId="0" fontId="22" fillId="0" borderId="0" applyNumberFormat="0" applyFill="0" applyBorder="0" applyAlignment="0" applyProtection="0"/>
    <xf numFmtId="0" fontId="24" fillId="7" borderId="8" applyNumberFormat="0" applyAlignment="0" applyProtection="0"/>
    <xf numFmtId="0" fontId="25" fillId="13" borderId="8" applyNumberFormat="0" applyAlignment="0" applyProtection="0"/>
    <xf numFmtId="0" fontId="26" fillId="13" borderId="9" applyNumberFormat="0" applyAlignment="0" applyProtection="0"/>
    <xf numFmtId="0" fontId="27" fillId="0" borderId="0" applyNumberFormat="0" applyFill="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cellStyleXfs>
  <cellXfs count="632">
    <xf numFmtId="0" fontId="0" fillId="0" borderId="0" xfId="0" applyAlignment="1">
      <alignment/>
    </xf>
    <xf numFmtId="0" fontId="1" fillId="0" borderId="0" xfId="0" applyFont="1" applyAlignment="1">
      <alignment/>
    </xf>
    <xf numFmtId="0" fontId="0" fillId="0" borderId="0" xfId="0" applyAlignment="1">
      <alignment horizontal="center" vertical="center"/>
    </xf>
    <xf numFmtId="4" fontId="0" fillId="0" borderId="0" xfId="0" applyNumberFormat="1" applyAlignment="1">
      <alignment/>
    </xf>
    <xf numFmtId="4" fontId="1" fillId="0" borderId="0" xfId="0" applyNumberFormat="1" applyFont="1" applyAlignment="1">
      <alignment/>
    </xf>
    <xf numFmtId="0" fontId="0" fillId="0" borderId="0" xfId="0" applyBorder="1" applyAlignment="1">
      <alignment/>
    </xf>
    <xf numFmtId="167" fontId="0" fillId="0" borderId="0" xfId="0" applyNumberFormat="1" applyAlignment="1">
      <alignment/>
    </xf>
    <xf numFmtId="167" fontId="1" fillId="0" borderId="0" xfId="0" applyNumberFormat="1" applyFont="1" applyAlignment="1">
      <alignment/>
    </xf>
    <xf numFmtId="0" fontId="5" fillId="0" borderId="0" xfId="0" applyFont="1" applyAlignment="1">
      <alignment/>
    </xf>
    <xf numFmtId="0" fontId="0" fillId="0" borderId="0" xfId="0" applyFont="1" applyBorder="1" applyAlignment="1">
      <alignment/>
    </xf>
    <xf numFmtId="0" fontId="9" fillId="0" borderId="0" xfId="0" applyFont="1" applyAlignment="1">
      <alignment/>
    </xf>
    <xf numFmtId="0" fontId="0" fillId="0" borderId="0" xfId="0" applyFill="1" applyAlignment="1">
      <alignment/>
    </xf>
    <xf numFmtId="167" fontId="0" fillId="0" borderId="0" xfId="0" applyNumberFormat="1" applyFill="1" applyAlignment="1">
      <alignment/>
    </xf>
    <xf numFmtId="0" fontId="0" fillId="0" borderId="0" xfId="0" applyFont="1" applyAlignment="1">
      <alignment/>
    </xf>
    <xf numFmtId="0" fontId="2" fillId="0" borderId="0" xfId="0" applyFont="1" applyBorder="1" applyAlignment="1">
      <alignment/>
    </xf>
    <xf numFmtId="167" fontId="0" fillId="0" borderId="0" xfId="0" applyNumberFormat="1" applyBorder="1" applyAlignment="1">
      <alignment/>
    </xf>
    <xf numFmtId="0" fontId="0" fillId="0" borderId="0" xfId="0" applyFont="1" applyBorder="1" applyAlignment="1">
      <alignment/>
    </xf>
    <xf numFmtId="0" fontId="0" fillId="0" borderId="0" xfId="0" applyFont="1" applyAlignment="1">
      <alignment/>
    </xf>
    <xf numFmtId="4" fontId="8" fillId="0" borderId="0" xfId="0" applyNumberFormat="1" applyFont="1" applyBorder="1" applyAlignment="1">
      <alignment/>
    </xf>
    <xf numFmtId="0" fontId="0" fillId="0" borderId="0" xfId="0" applyFont="1" applyAlignment="1">
      <alignment/>
    </xf>
    <xf numFmtId="0" fontId="1" fillId="0" borderId="0" xfId="0" applyFont="1" applyBorder="1" applyAlignment="1">
      <alignment/>
    </xf>
    <xf numFmtId="0" fontId="10" fillId="0" borderId="0" xfId="0" applyFont="1" applyAlignment="1">
      <alignment/>
    </xf>
    <xf numFmtId="0" fontId="0" fillId="0" borderId="0" xfId="0" applyFont="1" applyAlignment="1">
      <alignment/>
    </xf>
    <xf numFmtId="0" fontId="1" fillId="0" borderId="0" xfId="0" applyFont="1" applyAlignment="1">
      <alignment/>
    </xf>
    <xf numFmtId="4" fontId="0" fillId="0" borderId="0" xfId="0" applyNumberFormat="1" applyBorder="1" applyAlignment="1">
      <alignment/>
    </xf>
    <xf numFmtId="0" fontId="4" fillId="0" borderId="0" xfId="0" applyFont="1" applyAlignment="1">
      <alignment/>
    </xf>
    <xf numFmtId="0" fontId="0" fillId="0" borderId="0" xfId="0" applyFont="1" applyFill="1" applyAlignment="1">
      <alignment/>
    </xf>
    <xf numFmtId="4" fontId="11" fillId="0" borderId="0" xfId="0" applyNumberFormat="1" applyFont="1" applyBorder="1" applyAlignment="1">
      <alignment horizontal="right"/>
    </xf>
    <xf numFmtId="4" fontId="28" fillId="0" borderId="10" xfId="0" applyNumberFormat="1" applyFont="1" applyBorder="1" applyAlignment="1">
      <alignment/>
    </xf>
    <xf numFmtId="0" fontId="29" fillId="0" borderId="0" xfId="0" applyNumberFormat="1" applyFont="1" applyAlignment="1">
      <alignment/>
    </xf>
    <xf numFmtId="0" fontId="28" fillId="0" borderId="0" xfId="0" applyFont="1" applyAlignment="1">
      <alignment/>
    </xf>
    <xf numFmtId="0" fontId="28" fillId="0" borderId="0" xfId="0" applyNumberFormat="1" applyFont="1" applyAlignment="1">
      <alignment/>
    </xf>
    <xf numFmtId="0" fontId="28" fillId="18" borderId="11" xfId="0" applyFont="1" applyFill="1" applyBorder="1" applyAlignment="1">
      <alignment horizontal="center" vertical="center"/>
    </xf>
    <xf numFmtId="0" fontId="30" fillId="18" borderId="12" xfId="0" applyFont="1" applyFill="1" applyBorder="1" applyAlignment="1">
      <alignment horizontal="center" vertical="center"/>
    </xf>
    <xf numFmtId="2" fontId="30" fillId="18" borderId="12" xfId="0" applyNumberFormat="1" applyFont="1" applyFill="1" applyBorder="1" applyAlignment="1">
      <alignment horizontal="center" vertical="center" wrapText="1"/>
    </xf>
    <xf numFmtId="0" fontId="28" fillId="0" borderId="0" xfId="0" applyFont="1" applyFill="1" applyBorder="1" applyAlignment="1">
      <alignment horizontal="center" vertical="center"/>
    </xf>
    <xf numFmtId="0" fontId="30" fillId="0" borderId="0" xfId="0" applyFont="1" applyFill="1" applyBorder="1" applyAlignment="1">
      <alignment horizontal="center" vertical="center"/>
    </xf>
    <xf numFmtId="2" fontId="30" fillId="0" borderId="0" xfId="0" applyNumberFormat="1" applyFont="1" applyFill="1" applyBorder="1" applyAlignment="1">
      <alignment horizontal="center" vertical="center" wrapText="1"/>
    </xf>
    <xf numFmtId="0" fontId="28" fillId="0" borderId="0" xfId="0" applyFont="1" applyAlignment="1">
      <alignment horizontal="center" vertical="center"/>
    </xf>
    <xf numFmtId="0" fontId="30" fillId="13" borderId="13" xfId="0" applyFont="1" applyFill="1" applyBorder="1" applyAlignment="1">
      <alignment horizontal="right"/>
    </xf>
    <xf numFmtId="0" fontId="28" fillId="13" borderId="10" xfId="0" applyFont="1" applyFill="1" applyBorder="1" applyAlignment="1">
      <alignment/>
    </xf>
    <xf numFmtId="0" fontId="28" fillId="0" borderId="13" xfId="0" applyFont="1" applyBorder="1" applyAlignment="1">
      <alignment/>
    </xf>
    <xf numFmtId="0" fontId="28" fillId="0" borderId="10" xfId="0" applyFont="1" applyBorder="1" applyAlignment="1">
      <alignment/>
    </xf>
    <xf numFmtId="0" fontId="30" fillId="13" borderId="10" xfId="0" applyFont="1" applyFill="1" applyBorder="1" applyAlignment="1">
      <alignment/>
    </xf>
    <xf numFmtId="4" fontId="28" fillId="0" borderId="14" xfId="0" applyNumberFormat="1" applyFont="1" applyBorder="1" applyAlignment="1">
      <alignment/>
    </xf>
    <xf numFmtId="0" fontId="28" fillId="13" borderId="15" xfId="0" applyFont="1" applyFill="1" applyBorder="1" applyAlignment="1">
      <alignment/>
    </xf>
    <xf numFmtId="4" fontId="28" fillId="0" borderId="0" xfId="0" applyNumberFormat="1" applyFont="1" applyAlignment="1">
      <alignment/>
    </xf>
    <xf numFmtId="0" fontId="30" fillId="0" borderId="0" xfId="0" applyFont="1" applyAlignment="1">
      <alignment/>
    </xf>
    <xf numFmtId="0" fontId="28" fillId="0" borderId="16" xfId="0" applyFont="1" applyBorder="1" applyAlignment="1">
      <alignment/>
    </xf>
    <xf numFmtId="0" fontId="30" fillId="18" borderId="11" xfId="0" applyFont="1" applyFill="1" applyBorder="1" applyAlignment="1">
      <alignment horizontal="right" vertical="center"/>
    </xf>
    <xf numFmtId="0" fontId="28" fillId="18" borderId="12" xfId="0" applyFont="1" applyFill="1" applyBorder="1" applyAlignment="1">
      <alignment/>
    </xf>
    <xf numFmtId="0" fontId="30" fillId="0" borderId="0" xfId="0" applyFont="1" applyFill="1" applyBorder="1" applyAlignment="1">
      <alignment horizontal="right" vertical="center"/>
    </xf>
    <xf numFmtId="0" fontId="28" fillId="0" borderId="0" xfId="0" applyFont="1" applyFill="1" applyBorder="1" applyAlignment="1">
      <alignment/>
    </xf>
    <xf numFmtId="0" fontId="28" fillId="0" borderId="0" xfId="0" applyFont="1" applyFill="1" applyAlignment="1">
      <alignment horizontal="right"/>
    </xf>
    <xf numFmtId="0" fontId="28" fillId="0" borderId="17" xfId="0" applyFont="1" applyBorder="1" applyAlignment="1">
      <alignment/>
    </xf>
    <xf numFmtId="0" fontId="28" fillId="0" borderId="15" xfId="0" applyFont="1" applyBorder="1" applyAlignment="1">
      <alignment/>
    </xf>
    <xf numFmtId="0" fontId="28" fillId="0" borderId="0" xfId="0" applyFont="1" applyBorder="1" applyAlignment="1">
      <alignment/>
    </xf>
    <xf numFmtId="0" fontId="30" fillId="13" borderId="0" xfId="0" applyNumberFormat="1" applyFont="1" applyFill="1" applyBorder="1" applyAlignment="1">
      <alignment/>
    </xf>
    <xf numFmtId="0" fontId="30" fillId="13" borderId="17" xfId="0" applyFont="1" applyFill="1" applyBorder="1" applyAlignment="1">
      <alignment/>
    </xf>
    <xf numFmtId="0" fontId="30" fillId="0" borderId="0" xfId="0" applyFont="1" applyBorder="1" applyAlignment="1">
      <alignment/>
    </xf>
    <xf numFmtId="4" fontId="28" fillId="0" borderId="0" xfId="0" applyNumberFormat="1" applyFont="1" applyBorder="1" applyAlignment="1">
      <alignment/>
    </xf>
    <xf numFmtId="0" fontId="28" fillId="13" borderId="0" xfId="0" applyNumberFormat="1" applyFont="1" applyFill="1" applyBorder="1" applyAlignment="1">
      <alignment/>
    </xf>
    <xf numFmtId="0" fontId="28" fillId="0" borderId="0" xfId="0" applyNumberFormat="1" applyFont="1" applyBorder="1" applyAlignment="1">
      <alignment/>
    </xf>
    <xf numFmtId="4" fontId="30" fillId="13" borderId="0" xfId="0" applyNumberFormat="1" applyFont="1" applyFill="1" applyBorder="1" applyAlignment="1">
      <alignment/>
    </xf>
    <xf numFmtId="4" fontId="30" fillId="0" borderId="0" xfId="0" applyNumberFormat="1" applyFont="1" applyFill="1" applyBorder="1" applyAlignment="1">
      <alignment/>
    </xf>
    <xf numFmtId="0" fontId="30" fillId="0" borderId="0" xfId="0" applyNumberFormat="1" applyFont="1" applyBorder="1" applyAlignment="1">
      <alignment/>
    </xf>
    <xf numFmtId="4" fontId="30" fillId="18" borderId="18" xfId="0" applyNumberFormat="1" applyFont="1" applyFill="1" applyBorder="1" applyAlignment="1">
      <alignment horizontal="right"/>
    </xf>
    <xf numFmtId="0" fontId="30" fillId="18" borderId="11" xfId="0" applyFont="1" applyFill="1" applyBorder="1" applyAlignment="1">
      <alignment/>
    </xf>
    <xf numFmtId="0" fontId="33" fillId="0" borderId="0" xfId="0" applyFont="1" applyAlignment="1">
      <alignment wrapText="1"/>
    </xf>
    <xf numFmtId="0" fontId="30" fillId="0" borderId="13" xfId="0" applyFont="1" applyBorder="1" applyAlignment="1">
      <alignment horizontal="center"/>
    </xf>
    <xf numFmtId="4" fontId="32" fillId="18" borderId="18" xfId="0" applyNumberFormat="1" applyFont="1" applyFill="1" applyBorder="1" applyAlignment="1">
      <alignment horizontal="right"/>
    </xf>
    <xf numFmtId="0" fontId="28" fillId="0" borderId="19" xfId="0" applyFont="1" applyBorder="1" applyAlignment="1">
      <alignment/>
    </xf>
    <xf numFmtId="0" fontId="28" fillId="13" borderId="10" xfId="0" applyFont="1" applyFill="1" applyBorder="1" applyAlignment="1">
      <alignment horizontal="right"/>
    </xf>
    <xf numFmtId="2" fontId="28" fillId="13" borderId="10" xfId="0" applyNumberFormat="1" applyFont="1" applyFill="1" applyBorder="1" applyAlignment="1">
      <alignment wrapText="1"/>
    </xf>
    <xf numFmtId="2" fontId="28" fillId="0" borderId="10" xfId="0" applyNumberFormat="1" applyFont="1" applyBorder="1" applyAlignment="1">
      <alignment wrapText="1"/>
    </xf>
    <xf numFmtId="0" fontId="30" fillId="0" borderId="20" xfId="0" applyFont="1" applyBorder="1" applyAlignment="1">
      <alignment horizontal="center"/>
    </xf>
    <xf numFmtId="2" fontId="30" fillId="0" borderId="19" xfId="0" applyNumberFormat="1" applyFont="1" applyBorder="1" applyAlignment="1">
      <alignment wrapText="1"/>
    </xf>
    <xf numFmtId="0" fontId="28" fillId="13" borderId="10" xfId="0" applyFont="1" applyFill="1" applyBorder="1" applyAlignment="1">
      <alignment horizontal="right" wrapText="1"/>
    </xf>
    <xf numFmtId="2" fontId="28" fillId="13" borderId="10" xfId="0" applyNumberFormat="1" applyFont="1" applyFill="1" applyBorder="1" applyAlignment="1">
      <alignment wrapText="1"/>
    </xf>
    <xf numFmtId="0" fontId="34" fillId="0" borderId="0" xfId="0" applyFont="1" applyAlignment="1">
      <alignment/>
    </xf>
    <xf numFmtId="0" fontId="28" fillId="13" borderId="10" xfId="0" applyFont="1" applyFill="1" applyBorder="1" applyAlignment="1">
      <alignment/>
    </xf>
    <xf numFmtId="4" fontId="28" fillId="13" borderId="10" xfId="0" applyNumberFormat="1" applyFont="1" applyFill="1" applyBorder="1" applyAlignment="1">
      <alignment/>
    </xf>
    <xf numFmtId="4" fontId="28" fillId="13" borderId="10" xfId="0" applyNumberFormat="1" applyFont="1" applyFill="1" applyBorder="1" applyAlignment="1">
      <alignment/>
    </xf>
    <xf numFmtId="4" fontId="28" fillId="13" borderId="0" xfId="0" applyNumberFormat="1" applyFont="1" applyFill="1" applyBorder="1" applyAlignment="1">
      <alignment/>
    </xf>
    <xf numFmtId="4" fontId="31" fillId="0" borderId="0" xfId="0" applyNumberFormat="1" applyFont="1" applyBorder="1" applyAlignment="1">
      <alignment/>
    </xf>
    <xf numFmtId="0" fontId="28" fillId="0" borderId="10" xfId="0" applyFont="1" applyBorder="1" applyAlignment="1">
      <alignment wrapText="1"/>
    </xf>
    <xf numFmtId="0" fontId="28" fillId="13" borderId="0" xfId="0" applyFont="1" applyFill="1" applyBorder="1" applyAlignment="1">
      <alignment horizontal="left"/>
    </xf>
    <xf numFmtId="0" fontId="28" fillId="13" borderId="0" xfId="0" applyFont="1" applyFill="1" applyBorder="1" applyAlignment="1">
      <alignment/>
    </xf>
    <xf numFmtId="4" fontId="28" fillId="0" borderId="10" xfId="0" applyNumberFormat="1" applyFont="1" applyBorder="1" applyAlignment="1">
      <alignment horizontal="right"/>
    </xf>
    <xf numFmtId="0" fontId="28" fillId="13" borderId="0" xfId="0" applyFont="1" applyFill="1" applyBorder="1" applyAlignment="1">
      <alignment/>
    </xf>
    <xf numFmtId="0" fontId="35" fillId="0" borderId="10" xfId="0" applyFont="1" applyBorder="1" applyAlignment="1">
      <alignment/>
    </xf>
    <xf numFmtId="0" fontId="28" fillId="0" borderId="10" xfId="0" applyFont="1" applyFill="1" applyBorder="1" applyAlignment="1">
      <alignment/>
    </xf>
    <xf numFmtId="4" fontId="28" fillId="0" borderId="0" xfId="0" applyNumberFormat="1" applyFont="1" applyFill="1" applyBorder="1" applyAlignment="1">
      <alignment/>
    </xf>
    <xf numFmtId="4" fontId="28" fillId="0" borderId="21" xfId="0" applyNumberFormat="1" applyFont="1" applyBorder="1" applyAlignment="1">
      <alignment/>
    </xf>
    <xf numFmtId="0" fontId="0" fillId="0" borderId="0" xfId="0" applyAlignment="1">
      <alignment horizontal="right"/>
    </xf>
    <xf numFmtId="0" fontId="0" fillId="0" borderId="0" xfId="0" applyFont="1" applyAlignment="1">
      <alignment/>
    </xf>
    <xf numFmtId="0" fontId="0" fillId="0" borderId="0" xfId="0" applyFont="1" applyAlignment="1">
      <alignment/>
    </xf>
    <xf numFmtId="4" fontId="28" fillId="0" borderId="10" xfId="0" applyNumberFormat="1" applyFont="1" applyFill="1" applyBorder="1" applyAlignment="1">
      <alignment/>
    </xf>
    <xf numFmtId="4" fontId="28" fillId="0" borderId="22" xfId="0" applyNumberFormat="1" applyFont="1" applyFill="1" applyBorder="1" applyAlignment="1">
      <alignment/>
    </xf>
    <xf numFmtId="4" fontId="28" fillId="0" borderId="19" xfId="0" applyNumberFormat="1" applyFont="1" applyBorder="1" applyAlignment="1">
      <alignment/>
    </xf>
    <xf numFmtId="0" fontId="9" fillId="0" borderId="19" xfId="0" applyFont="1" applyBorder="1" applyAlignment="1">
      <alignment/>
    </xf>
    <xf numFmtId="0" fontId="9" fillId="0" borderId="23" xfId="0" applyFont="1" applyBorder="1" applyAlignment="1">
      <alignment/>
    </xf>
    <xf numFmtId="0" fontId="28" fillId="13" borderId="22" xfId="0" applyFont="1" applyFill="1" applyBorder="1" applyAlignment="1">
      <alignment horizontal="right"/>
    </xf>
    <xf numFmtId="2" fontId="28" fillId="13" borderId="22" xfId="0" applyNumberFormat="1" applyFont="1" applyFill="1" applyBorder="1" applyAlignment="1">
      <alignment wrapText="1"/>
    </xf>
    <xf numFmtId="2" fontId="28" fillId="13" borderId="10" xfId="0" applyNumberFormat="1" applyFont="1" applyFill="1" applyBorder="1" applyAlignment="1">
      <alignment horizontal="left" vertical="center" wrapText="1"/>
    </xf>
    <xf numFmtId="4" fontId="28" fillId="0" borderId="10" xfId="0" applyNumberFormat="1" applyFont="1" applyFill="1" applyBorder="1" applyAlignment="1">
      <alignment horizontal="right"/>
    </xf>
    <xf numFmtId="0" fontId="28" fillId="13" borderId="10" xfId="0" applyFont="1" applyFill="1" applyBorder="1" applyAlignment="1">
      <alignment horizontal="right" vertical="center"/>
    </xf>
    <xf numFmtId="0" fontId="28" fillId="13" borderId="22" xfId="0" applyFont="1" applyFill="1" applyBorder="1" applyAlignment="1">
      <alignment/>
    </xf>
    <xf numFmtId="4" fontId="28" fillId="0" borderId="24" xfId="0" applyNumberFormat="1" applyFont="1" applyBorder="1" applyAlignment="1">
      <alignment/>
    </xf>
    <xf numFmtId="0" fontId="30" fillId="18" borderId="12" xfId="0" applyFont="1" applyFill="1" applyBorder="1" applyAlignment="1">
      <alignment/>
    </xf>
    <xf numFmtId="4" fontId="32" fillId="18" borderId="12" xfId="0" applyNumberFormat="1" applyFont="1" applyFill="1" applyBorder="1" applyAlignment="1">
      <alignment horizontal="right"/>
    </xf>
    <xf numFmtId="0" fontId="0" fillId="0" borderId="10" xfId="0" applyBorder="1" applyAlignment="1">
      <alignment/>
    </xf>
    <xf numFmtId="0" fontId="28" fillId="13" borderId="10" xfId="0" applyFont="1" applyFill="1" applyBorder="1" applyAlignment="1">
      <alignment horizontal="left"/>
    </xf>
    <xf numFmtId="4" fontId="28" fillId="0" borderId="15" xfId="0" applyNumberFormat="1" applyFont="1" applyFill="1" applyBorder="1" applyAlignment="1">
      <alignment/>
    </xf>
    <xf numFmtId="4" fontId="28" fillId="0" borderId="0" xfId="0" applyNumberFormat="1" applyFont="1" applyBorder="1" applyAlignment="1">
      <alignment horizontal="right"/>
    </xf>
    <xf numFmtId="0" fontId="30" fillId="0" borderId="10" xfId="0" applyFont="1" applyBorder="1" applyAlignment="1">
      <alignment/>
    </xf>
    <xf numFmtId="4" fontId="30" fillId="0" borderId="10" xfId="0" applyNumberFormat="1" applyFont="1" applyBorder="1" applyAlignment="1">
      <alignment/>
    </xf>
    <xf numFmtId="0" fontId="30" fillId="0" borderId="10" xfId="0" applyFont="1" applyBorder="1" applyAlignment="1">
      <alignment wrapText="1"/>
    </xf>
    <xf numFmtId="0" fontId="30" fillId="18" borderId="12" xfId="0" applyFont="1" applyFill="1" applyBorder="1" applyAlignment="1">
      <alignment horizontal="centerContinuous" vertical="center" wrapText="1"/>
    </xf>
    <xf numFmtId="0" fontId="30" fillId="0" borderId="17" xfId="0" applyNumberFormat="1" applyFont="1" applyFill="1" applyBorder="1" applyAlignment="1">
      <alignment wrapText="1"/>
    </xf>
    <xf numFmtId="4" fontId="30" fillId="18" borderId="12" xfId="0" applyNumberFormat="1" applyFont="1" applyFill="1" applyBorder="1" applyAlignment="1">
      <alignment horizontal="right"/>
    </xf>
    <xf numFmtId="0" fontId="30" fillId="13" borderId="25" xfId="0" applyFont="1" applyFill="1" applyBorder="1" applyAlignment="1">
      <alignment horizontal="center"/>
    </xf>
    <xf numFmtId="0" fontId="28" fillId="13" borderId="26" xfId="0" applyFont="1" applyFill="1" applyBorder="1" applyAlignment="1">
      <alignment/>
    </xf>
    <xf numFmtId="2" fontId="30" fillId="13" borderId="26" xfId="0" applyNumberFormat="1" applyFont="1" applyFill="1" applyBorder="1" applyAlignment="1">
      <alignment wrapText="1"/>
    </xf>
    <xf numFmtId="0" fontId="28" fillId="0" borderId="26" xfId="0" applyFont="1" applyBorder="1" applyAlignment="1">
      <alignment/>
    </xf>
    <xf numFmtId="0" fontId="9" fillId="0" borderId="26" xfId="0" applyFont="1" applyBorder="1" applyAlignment="1">
      <alignment/>
    </xf>
    <xf numFmtId="0" fontId="9" fillId="0" borderId="27" xfId="0" applyFont="1" applyBorder="1" applyAlignment="1">
      <alignment/>
    </xf>
    <xf numFmtId="0" fontId="30" fillId="13" borderId="28" xfId="0" applyFont="1" applyFill="1" applyBorder="1" applyAlignment="1">
      <alignment horizontal="right"/>
    </xf>
    <xf numFmtId="0" fontId="28" fillId="13" borderId="17" xfId="0" applyFont="1" applyFill="1" applyBorder="1" applyAlignment="1">
      <alignment/>
    </xf>
    <xf numFmtId="0" fontId="28" fillId="13" borderId="17" xfId="0" applyFont="1" applyFill="1" applyBorder="1" applyAlignment="1">
      <alignment horizontal="right"/>
    </xf>
    <xf numFmtId="2" fontId="28" fillId="13" borderId="17" xfId="0" applyNumberFormat="1" applyFont="1" applyFill="1" applyBorder="1" applyAlignment="1">
      <alignment wrapText="1"/>
    </xf>
    <xf numFmtId="4" fontId="28" fillId="0" borderId="17" xfId="0" applyNumberFormat="1" applyFont="1" applyFill="1" applyBorder="1" applyAlignment="1">
      <alignment/>
    </xf>
    <xf numFmtId="4" fontId="28" fillId="0" borderId="29" xfId="0" applyNumberFormat="1" applyFont="1" applyFill="1" applyBorder="1" applyAlignment="1">
      <alignment/>
    </xf>
    <xf numFmtId="4" fontId="28" fillId="0" borderId="14" xfId="0" applyNumberFormat="1" applyFont="1" applyFill="1" applyBorder="1" applyAlignment="1">
      <alignment/>
    </xf>
    <xf numFmtId="0" fontId="30" fillId="0" borderId="30" xfId="0" applyFont="1" applyBorder="1" applyAlignment="1">
      <alignment horizontal="right"/>
    </xf>
    <xf numFmtId="2" fontId="28" fillId="0" borderId="15" xfId="0" applyNumberFormat="1" applyFont="1" applyBorder="1" applyAlignment="1">
      <alignment horizontal="left" wrapText="1"/>
    </xf>
    <xf numFmtId="4" fontId="28" fillId="0" borderId="21" xfId="0" applyNumberFormat="1" applyFont="1" applyFill="1" applyBorder="1" applyAlignment="1">
      <alignment/>
    </xf>
    <xf numFmtId="0" fontId="30" fillId="0" borderId="31" xfId="0" applyFont="1" applyBorder="1" applyAlignment="1">
      <alignment horizontal="center"/>
    </xf>
    <xf numFmtId="2" fontId="30" fillId="0" borderId="0" xfId="0" applyNumberFormat="1" applyFont="1" applyBorder="1" applyAlignment="1">
      <alignment wrapText="1"/>
    </xf>
    <xf numFmtId="0" fontId="9" fillId="0" borderId="0" xfId="0" applyFont="1" applyBorder="1" applyAlignment="1">
      <alignment/>
    </xf>
    <xf numFmtId="0" fontId="9" fillId="0" borderId="32" xfId="0" applyFont="1" applyBorder="1" applyAlignment="1">
      <alignment/>
    </xf>
    <xf numFmtId="2" fontId="28" fillId="13" borderId="10" xfId="0" applyNumberFormat="1" applyFont="1" applyFill="1" applyBorder="1" applyAlignment="1">
      <alignment vertical="center" wrapText="1"/>
    </xf>
    <xf numFmtId="0" fontId="28" fillId="13" borderId="15" xfId="0" applyFont="1" applyFill="1" applyBorder="1" applyAlignment="1">
      <alignment horizontal="right"/>
    </xf>
    <xf numFmtId="2" fontId="28" fillId="13" borderId="15" xfId="0" applyNumberFormat="1" applyFont="1" applyFill="1" applyBorder="1" applyAlignment="1">
      <alignment wrapText="1"/>
    </xf>
    <xf numFmtId="0" fontId="30" fillId="13" borderId="33" xfId="0" applyFont="1" applyFill="1" applyBorder="1" applyAlignment="1">
      <alignment horizontal="right"/>
    </xf>
    <xf numFmtId="4" fontId="28" fillId="0" borderId="34" xfId="0" applyNumberFormat="1" applyFont="1" applyFill="1" applyBorder="1" applyAlignment="1">
      <alignment/>
    </xf>
    <xf numFmtId="0" fontId="30" fillId="0" borderId="28" xfId="0" applyFont="1" applyBorder="1" applyAlignment="1">
      <alignment horizontal="center"/>
    </xf>
    <xf numFmtId="2" fontId="28" fillId="0" borderId="17" xfId="0" applyNumberFormat="1" applyFont="1" applyBorder="1" applyAlignment="1">
      <alignment wrapText="1"/>
    </xf>
    <xf numFmtId="4" fontId="28" fillId="0" borderId="35" xfId="0" applyNumberFormat="1" applyFont="1" applyBorder="1" applyAlignment="1">
      <alignment/>
    </xf>
    <xf numFmtId="4" fontId="28" fillId="0" borderId="36" xfId="0" applyNumberFormat="1" applyFont="1" applyFill="1" applyBorder="1" applyAlignment="1">
      <alignment/>
    </xf>
    <xf numFmtId="4" fontId="28" fillId="0" borderId="37" xfId="0" applyNumberFormat="1" applyFont="1" applyFill="1" applyBorder="1" applyAlignment="1">
      <alignment/>
    </xf>
    <xf numFmtId="4" fontId="36" fillId="0" borderId="0" xfId="0" applyNumberFormat="1" applyFont="1" applyAlignment="1">
      <alignment/>
    </xf>
    <xf numFmtId="0" fontId="28" fillId="0" borderId="12" xfId="0" applyFont="1" applyBorder="1" applyAlignment="1">
      <alignment horizontal="center"/>
    </xf>
    <xf numFmtId="0" fontId="4" fillId="0" borderId="0" xfId="0" applyFont="1" applyAlignment="1">
      <alignment/>
    </xf>
    <xf numFmtId="0" fontId="29" fillId="18" borderId="11" xfId="0" applyNumberFormat="1" applyFont="1" applyFill="1" applyBorder="1" applyAlignment="1">
      <alignment/>
    </xf>
    <xf numFmtId="4" fontId="30" fillId="0" borderId="0" xfId="0" applyNumberFormat="1" applyFont="1" applyAlignment="1">
      <alignment/>
    </xf>
    <xf numFmtId="2" fontId="36" fillId="13" borderId="10" xfId="0" applyNumberFormat="1" applyFont="1" applyFill="1" applyBorder="1" applyAlignment="1">
      <alignment wrapText="1"/>
    </xf>
    <xf numFmtId="0" fontId="0" fillId="0" borderId="0" xfId="0" applyAlignment="1">
      <alignment wrapText="1"/>
    </xf>
    <xf numFmtId="0" fontId="4" fillId="0" borderId="10" xfId="0" applyFont="1" applyBorder="1" applyAlignment="1">
      <alignment horizontal="center" vertical="center" wrapText="1"/>
    </xf>
    <xf numFmtId="0" fontId="43" fillId="0" borderId="0" xfId="0" applyFont="1" applyFill="1" applyBorder="1" applyAlignment="1">
      <alignment wrapText="1"/>
    </xf>
    <xf numFmtId="0" fontId="43" fillId="0" borderId="0" xfId="0" applyFont="1" applyFill="1" applyBorder="1" applyAlignment="1">
      <alignment horizontal="center" wrapText="1"/>
    </xf>
    <xf numFmtId="4" fontId="43" fillId="0" borderId="0" xfId="0" applyNumberFormat="1" applyFont="1" applyFill="1" applyBorder="1" applyAlignment="1">
      <alignment wrapText="1"/>
    </xf>
    <xf numFmtId="0" fontId="0" fillId="0" borderId="0" xfId="0" applyBorder="1" applyAlignment="1">
      <alignment wrapText="1"/>
    </xf>
    <xf numFmtId="0" fontId="0" fillId="0" borderId="0" xfId="0" applyFill="1" applyBorder="1" applyAlignment="1">
      <alignment wrapText="1"/>
    </xf>
    <xf numFmtId="0" fontId="39"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4" fontId="4" fillId="0" borderId="0" xfId="0" applyNumberFormat="1" applyFont="1" applyBorder="1" applyAlignment="1">
      <alignment horizontal="left" vertical="center" wrapText="1"/>
    </xf>
    <xf numFmtId="4" fontId="0" fillId="0" borderId="0" xfId="0" applyNumberFormat="1" applyBorder="1" applyAlignment="1">
      <alignment horizontal="right" vertical="center" wrapText="1"/>
    </xf>
    <xf numFmtId="4" fontId="0" fillId="0" borderId="0" xfId="0" applyNumberFormat="1" applyBorder="1" applyAlignment="1">
      <alignment horizontal="center" vertical="center" wrapText="1"/>
    </xf>
    <xf numFmtId="4" fontId="0" fillId="0" borderId="0" xfId="0" applyNumberFormat="1" applyBorder="1" applyAlignment="1">
      <alignment horizontal="left" vertical="center" wrapText="1"/>
    </xf>
    <xf numFmtId="4" fontId="0" fillId="0" borderId="0" xfId="0" applyNumberFormat="1" applyFont="1" applyBorder="1" applyAlignment="1">
      <alignment horizontal="left" vertical="center" wrapText="1"/>
    </xf>
    <xf numFmtId="0" fontId="0" fillId="0" borderId="0" xfId="0" applyFont="1" applyFill="1" applyBorder="1" applyAlignment="1">
      <alignment horizontal="center" vertical="center" wrapText="1"/>
    </xf>
    <xf numFmtId="4" fontId="0" fillId="0" borderId="0" xfId="0" applyNumberFormat="1" applyBorder="1" applyAlignment="1">
      <alignment wrapText="1"/>
    </xf>
    <xf numFmtId="4" fontId="0" fillId="0" borderId="0" xfId="0" applyNumberFormat="1" applyFont="1" applyFill="1" applyBorder="1" applyAlignment="1">
      <alignment horizontal="center" vertical="center" wrapText="1"/>
    </xf>
    <xf numFmtId="0" fontId="4" fillId="0" borderId="0" xfId="0" applyNumberFormat="1" applyFont="1" applyBorder="1" applyAlignment="1">
      <alignment horizontal="center" wrapText="1"/>
    </xf>
    <xf numFmtId="0" fontId="0" fillId="0" borderId="0" xfId="0" applyBorder="1" applyAlignment="1">
      <alignment horizontal="left" vertical="center" wrapText="1"/>
    </xf>
    <xf numFmtId="4" fontId="43" fillId="0" borderId="0" xfId="0" applyNumberFormat="1" applyFont="1" applyFill="1" applyBorder="1" applyAlignment="1">
      <alignment horizontal="right" vertical="center" wrapText="1"/>
    </xf>
    <xf numFmtId="0" fontId="4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left" vertical="center" wrapText="1"/>
    </xf>
    <xf numFmtId="4" fontId="0" fillId="0" borderId="0" xfId="0" applyNumberFormat="1" applyFill="1" applyBorder="1" applyAlignment="1">
      <alignment horizontal="right" vertical="center" wrapText="1"/>
    </xf>
    <xf numFmtId="4" fontId="4" fillId="0" borderId="0" xfId="0" applyNumberFormat="1" applyFont="1" applyFill="1" applyBorder="1" applyAlignment="1">
      <alignment horizontal="center" vertical="center" wrapText="1"/>
    </xf>
    <xf numFmtId="4" fontId="43" fillId="0" borderId="0" xfId="0" applyNumberFormat="1" applyFont="1" applyFill="1" applyBorder="1" applyAlignment="1">
      <alignment horizontal="center" vertical="center" wrapText="1"/>
    </xf>
    <xf numFmtId="4" fontId="41" fillId="0" borderId="0" xfId="0" applyNumberFormat="1" applyFont="1" applyFill="1" applyBorder="1" applyAlignment="1">
      <alignment horizontal="center" vertical="center" wrapText="1"/>
    </xf>
    <xf numFmtId="4" fontId="28" fillId="0" borderId="29" xfId="0" applyNumberFormat="1" applyFont="1" applyBorder="1" applyAlignment="1">
      <alignment/>
    </xf>
    <xf numFmtId="4" fontId="46" fillId="0" borderId="10" xfId="0" applyNumberFormat="1" applyFont="1" applyBorder="1" applyAlignment="1">
      <alignment/>
    </xf>
    <xf numFmtId="0" fontId="48" fillId="0" borderId="0" xfId="47" applyFont="1">
      <alignment/>
      <protection/>
    </xf>
    <xf numFmtId="0" fontId="49" fillId="0" borderId="0" xfId="47" applyFont="1" applyAlignment="1">
      <alignment horizontal="center"/>
      <protection/>
    </xf>
    <xf numFmtId="0" fontId="47" fillId="0" borderId="0" xfId="47">
      <alignment/>
      <protection/>
    </xf>
    <xf numFmtId="0" fontId="48" fillId="0" borderId="0" xfId="47" applyFont="1" applyAlignment="1">
      <alignment horizontal="center"/>
      <protection/>
    </xf>
    <xf numFmtId="0" fontId="48" fillId="0" borderId="0" xfId="47" applyFont="1">
      <alignment/>
      <protection/>
    </xf>
    <xf numFmtId="0" fontId="50" fillId="0" borderId="0" xfId="47" applyFont="1" applyAlignment="1">
      <alignment horizontal="center"/>
      <protection/>
    </xf>
    <xf numFmtId="0" fontId="47" fillId="0" borderId="28" xfId="47" applyBorder="1">
      <alignment/>
      <protection/>
    </xf>
    <xf numFmtId="0" fontId="51" fillId="0" borderId="0" xfId="47" applyFont="1">
      <alignment/>
      <protection/>
    </xf>
    <xf numFmtId="0" fontId="47" fillId="0" borderId="13" xfId="47" applyBorder="1" applyAlignment="1">
      <alignment horizontal="center"/>
      <protection/>
    </xf>
    <xf numFmtId="0" fontId="52" fillId="0" borderId="10" xfId="47" applyFont="1" applyBorder="1" applyAlignment="1">
      <alignment wrapText="1"/>
      <protection/>
    </xf>
    <xf numFmtId="4" fontId="47" fillId="0" borderId="0" xfId="47" applyNumberFormat="1" applyBorder="1" applyAlignment="1">
      <alignment horizontal="right"/>
      <protection/>
    </xf>
    <xf numFmtId="2" fontId="52" fillId="0" borderId="0" xfId="47" applyNumberFormat="1" applyFont="1">
      <alignment/>
      <protection/>
    </xf>
    <xf numFmtId="0" fontId="53" fillId="0" borderId="13" xfId="47" applyFont="1" applyBorder="1" applyAlignment="1">
      <alignment horizontal="center"/>
      <protection/>
    </xf>
    <xf numFmtId="0" fontId="53" fillId="0" borderId="10" xfId="47" applyFont="1" applyBorder="1" applyAlignment="1">
      <alignment wrapText="1"/>
      <protection/>
    </xf>
    <xf numFmtId="0" fontId="47" fillId="0" borderId="13" xfId="47" applyFont="1" applyBorder="1" applyAlignment="1">
      <alignment horizontal="center"/>
      <protection/>
    </xf>
    <xf numFmtId="0" fontId="54" fillId="0" borderId="30" xfId="47" applyFont="1" applyBorder="1" applyAlignment="1">
      <alignment horizontal="center"/>
      <protection/>
    </xf>
    <xf numFmtId="0" fontId="55" fillId="0" borderId="15" xfId="47" applyFont="1" applyBorder="1" applyAlignment="1">
      <alignment wrapText="1"/>
      <protection/>
    </xf>
    <xf numFmtId="0" fontId="47" fillId="0" borderId="0" xfId="47" applyBorder="1" applyAlignment="1">
      <alignment horizontal="center"/>
      <protection/>
    </xf>
    <xf numFmtId="0" fontId="50" fillId="0" borderId="0" xfId="47" applyFont="1" applyBorder="1">
      <alignment/>
      <protection/>
    </xf>
    <xf numFmtId="4" fontId="47" fillId="0" borderId="0" xfId="47" applyNumberFormat="1" applyBorder="1">
      <alignment/>
      <protection/>
    </xf>
    <xf numFmtId="0" fontId="47" fillId="0" borderId="28" xfId="47" applyBorder="1" applyAlignment="1">
      <alignment horizontal="center"/>
      <protection/>
    </xf>
    <xf numFmtId="0" fontId="50" fillId="0" borderId="13" xfId="47" applyFont="1" applyBorder="1" applyAlignment="1">
      <alignment horizontal="center"/>
      <protection/>
    </xf>
    <xf numFmtId="4" fontId="52" fillId="0" borderId="0" xfId="47" applyNumberFormat="1" applyFont="1">
      <alignment/>
      <protection/>
    </xf>
    <xf numFmtId="0" fontId="47" fillId="0" borderId="0" xfId="47" applyAlignment="1">
      <alignment horizontal="center"/>
      <protection/>
    </xf>
    <xf numFmtId="0" fontId="50" fillId="0" borderId="0" xfId="47" applyFont="1" applyBorder="1">
      <alignment/>
      <protection/>
    </xf>
    <xf numFmtId="0" fontId="41" fillId="18" borderId="17" xfId="0" applyFont="1" applyFill="1" applyBorder="1" applyAlignment="1">
      <alignment horizontal="center"/>
    </xf>
    <xf numFmtId="3" fontId="56" fillId="0" borderId="0" xfId="47" applyNumberFormat="1" applyFont="1" applyBorder="1">
      <alignment/>
      <protection/>
    </xf>
    <xf numFmtId="0" fontId="50" fillId="0" borderId="0" xfId="47" applyFont="1">
      <alignment/>
      <protection/>
    </xf>
    <xf numFmtId="0" fontId="57" fillId="0" borderId="13" xfId="47" applyFont="1" applyBorder="1" applyAlignment="1">
      <alignment horizontal="center"/>
      <protection/>
    </xf>
    <xf numFmtId="0" fontId="58" fillId="0" borderId="10" xfId="47" applyFont="1" applyBorder="1" applyAlignment="1">
      <alignment wrapText="1"/>
      <protection/>
    </xf>
    <xf numFmtId="0" fontId="47" fillId="0" borderId="0" xfId="47" applyFont="1">
      <alignment/>
      <protection/>
    </xf>
    <xf numFmtId="0" fontId="49" fillId="0" borderId="0" xfId="47" applyFont="1">
      <alignment/>
      <protection/>
    </xf>
    <xf numFmtId="0" fontId="51" fillId="0" borderId="0" xfId="47" applyFont="1" applyAlignment="1">
      <alignment horizontal="right"/>
      <protection/>
    </xf>
    <xf numFmtId="0" fontId="11" fillId="0" borderId="0" xfId="0" applyFont="1" applyAlignment="1">
      <alignment horizontal="right"/>
    </xf>
    <xf numFmtId="0" fontId="11" fillId="0" borderId="0" xfId="0" applyFont="1" applyAlignment="1">
      <alignment horizontal="right"/>
    </xf>
    <xf numFmtId="0" fontId="50" fillId="0" borderId="17" xfId="47" applyFont="1" applyBorder="1" applyAlignment="1">
      <alignment horizontal="left" vertical="center" wrapText="1"/>
      <protection/>
    </xf>
    <xf numFmtId="0" fontId="51" fillId="0" borderId="29" xfId="47" applyFont="1" applyBorder="1" applyAlignment="1">
      <alignment horizontal="right" vertical="center" wrapText="1"/>
      <protection/>
    </xf>
    <xf numFmtId="4" fontId="52" fillId="0" borderId="14" xfId="47" applyNumberFormat="1" applyFont="1" applyBorder="1" applyAlignment="1">
      <alignment horizontal="right"/>
      <protection/>
    </xf>
    <xf numFmtId="4" fontId="53" fillId="0" borderId="14" xfId="47" applyNumberFormat="1" applyFont="1" applyBorder="1" applyAlignment="1">
      <alignment horizontal="right"/>
      <protection/>
    </xf>
    <xf numFmtId="4" fontId="55" fillId="0" borderId="21" xfId="47" applyNumberFormat="1" applyFont="1" applyBorder="1" applyAlignment="1">
      <alignment horizontal="right"/>
      <protection/>
    </xf>
    <xf numFmtId="4" fontId="58" fillId="0" borderId="14" xfId="47" applyNumberFormat="1" applyFont="1" applyBorder="1" applyAlignment="1">
      <alignment horizontal="right"/>
      <protection/>
    </xf>
    <xf numFmtId="0" fontId="50" fillId="0" borderId="30" xfId="47" applyFont="1" applyBorder="1" applyAlignment="1">
      <alignment horizontal="center"/>
      <protection/>
    </xf>
    <xf numFmtId="0" fontId="52" fillId="0" borderId="0" xfId="47" applyFont="1">
      <alignment/>
      <protection/>
    </xf>
    <xf numFmtId="0" fontId="44" fillId="0" borderId="0" xfId="0" applyFont="1" applyAlignment="1">
      <alignment horizontal="right"/>
    </xf>
    <xf numFmtId="0" fontId="8" fillId="0" borderId="0" xfId="0" applyFont="1" applyAlignment="1">
      <alignment/>
    </xf>
    <xf numFmtId="0" fontId="59" fillId="0" borderId="0" xfId="0" applyFont="1" applyAlignment="1">
      <alignment/>
    </xf>
    <xf numFmtId="0" fontId="41" fillId="18" borderId="28" xfId="0" applyFont="1" applyFill="1" applyBorder="1" applyAlignment="1">
      <alignment horizontal="center"/>
    </xf>
    <xf numFmtId="0" fontId="41" fillId="18" borderId="29" xfId="0" applyFont="1" applyFill="1" applyBorder="1" applyAlignment="1">
      <alignment horizontal="center"/>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1" fillId="0" borderId="0" xfId="0" applyFont="1" applyAlignment="1">
      <alignment/>
    </xf>
    <xf numFmtId="0" fontId="1" fillId="0" borderId="0" xfId="0" applyFont="1" applyAlignment="1">
      <alignment horizontal="right"/>
    </xf>
    <xf numFmtId="0" fontId="4" fillId="0" borderId="22" xfId="0" applyFont="1" applyBorder="1" applyAlignment="1">
      <alignment horizontal="center" vertical="center" wrapText="1"/>
    </xf>
    <xf numFmtId="4" fontId="4" fillId="0" borderId="14"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33" xfId="0" applyBorder="1" applyAlignment="1">
      <alignment horizontal="center" vertical="center" wrapText="1"/>
    </xf>
    <xf numFmtId="4" fontId="4" fillId="0" borderId="34" xfId="0" applyNumberFormat="1" applyFont="1" applyBorder="1" applyAlignment="1">
      <alignment horizontal="center" vertical="center" wrapText="1"/>
    </xf>
    <xf numFmtId="0" fontId="0" fillId="0" borderId="30" xfId="0" applyBorder="1" applyAlignment="1">
      <alignment horizontal="center" vertical="center" wrapText="1"/>
    </xf>
    <xf numFmtId="0" fontId="8" fillId="0" borderId="15" xfId="0" applyFont="1" applyBorder="1" applyAlignment="1">
      <alignment horizontal="center" vertical="center" wrapText="1"/>
    </xf>
    <xf numFmtId="4" fontId="8" fillId="0" borderId="21" xfId="0" applyNumberFormat="1" applyFont="1" applyBorder="1" applyAlignment="1">
      <alignment horizontal="center" vertical="center" wrapText="1"/>
    </xf>
    <xf numFmtId="0" fontId="0" fillId="0" borderId="0" xfId="0" applyAlignment="1">
      <alignment horizontal="left"/>
    </xf>
    <xf numFmtId="0" fontId="44" fillId="0" borderId="10" xfId="0" applyFont="1" applyBorder="1" applyAlignment="1">
      <alignment horizontal="center" vertical="center" wrapText="1"/>
    </xf>
    <xf numFmtId="0" fontId="11" fillId="0" borderId="0" xfId="0" applyFont="1" applyAlignment="1">
      <alignment/>
    </xf>
    <xf numFmtId="0" fontId="42" fillId="7" borderId="28" xfId="0" applyFont="1" applyFill="1" applyBorder="1" applyAlignment="1">
      <alignment horizontal="center" vertical="center" wrapText="1"/>
    </xf>
    <xf numFmtId="0" fontId="42" fillId="7" borderId="17" xfId="0" applyFont="1" applyFill="1" applyBorder="1" applyAlignment="1">
      <alignment horizontal="center" vertical="center" wrapText="1"/>
    </xf>
    <xf numFmtId="0" fontId="44" fillId="5" borderId="13" xfId="0" applyFont="1" applyFill="1" applyBorder="1" applyAlignment="1">
      <alignment horizontal="center" vertical="center" wrapText="1"/>
    </xf>
    <xf numFmtId="0" fontId="44" fillId="5" borderId="1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5" borderId="10" xfId="0" applyFont="1" applyFill="1" applyBorder="1" applyAlignment="1">
      <alignment horizontal="center" vertical="center" wrapText="1"/>
    </xf>
    <xf numFmtId="4" fontId="4" fillId="5" borderId="10" xfId="0" applyNumberFormat="1" applyFont="1" applyFill="1" applyBorder="1" applyAlignment="1">
      <alignment horizontal="center" vertical="center" wrapText="1"/>
    </xf>
    <xf numFmtId="0" fontId="4" fillId="5" borderId="14" xfId="0" applyFont="1" applyFill="1" applyBorder="1" applyAlignment="1">
      <alignment horizontal="center" vertical="center" wrapText="1"/>
    </xf>
    <xf numFmtId="4" fontId="4" fillId="5" borderId="10" xfId="0" applyNumberFormat="1"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10" xfId="0" applyFont="1" applyFill="1" applyBorder="1" applyAlignment="1">
      <alignment horizontal="center" vertical="center" wrapText="1"/>
    </xf>
    <xf numFmtId="4" fontId="4" fillId="13" borderId="10" xfId="0" applyNumberFormat="1"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4" fillId="13" borderId="13"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4" fillId="7" borderId="29" xfId="0" applyFont="1" applyFill="1" applyBorder="1" applyAlignment="1">
      <alignment horizontal="center" vertical="center" wrapText="1"/>
    </xf>
    <xf numFmtId="0" fontId="37" fillId="0" borderId="0" xfId="0" applyFont="1" applyAlignment="1">
      <alignment/>
    </xf>
    <xf numFmtId="0" fontId="9" fillId="7" borderId="19" xfId="0" applyFont="1" applyFill="1" applyBorder="1" applyAlignment="1">
      <alignment horizontal="center" vertical="center" wrapText="1"/>
    </xf>
    <xf numFmtId="4" fontId="8" fillId="7" borderId="19" xfId="0" applyNumberFormat="1" applyFont="1" applyFill="1" applyBorder="1" applyAlignment="1">
      <alignment horizontal="center" vertical="center" wrapText="1"/>
    </xf>
    <xf numFmtId="0" fontId="9" fillId="7" borderId="23" xfId="0" applyFont="1" applyFill="1" applyBorder="1" applyAlignment="1">
      <alignment horizontal="center" vertical="center" wrapText="1"/>
    </xf>
    <xf numFmtId="0" fontId="60" fillId="0" borderId="0" xfId="0" applyFont="1" applyBorder="1" applyAlignment="1">
      <alignment horizontal="center" vertical="center" wrapText="1"/>
    </xf>
    <xf numFmtId="4" fontId="60" fillId="0" borderId="0" xfId="0" applyNumberFormat="1" applyFont="1" applyBorder="1" applyAlignment="1">
      <alignment horizontal="center" vertical="center" wrapText="1"/>
    </xf>
    <xf numFmtId="0" fontId="28" fillId="0" borderId="0" xfId="0" applyFont="1" applyAlignment="1">
      <alignment wrapText="1"/>
    </xf>
    <xf numFmtId="0" fontId="63" fillId="0" borderId="0" xfId="0" applyFont="1" applyAlignment="1">
      <alignment/>
    </xf>
    <xf numFmtId="0" fontId="28" fillId="0" borderId="0" xfId="0" applyFont="1" applyAlignment="1">
      <alignment/>
    </xf>
    <xf numFmtId="0" fontId="36" fillId="0" borderId="10" xfId="0" applyFont="1" applyBorder="1" applyAlignment="1">
      <alignment horizontal="center" vertical="center" wrapText="1"/>
    </xf>
    <xf numFmtId="0" fontId="36" fillId="0" borderId="10" xfId="0" applyFont="1" applyBorder="1" applyAlignment="1">
      <alignment horizontal="left" vertical="center" wrapText="1"/>
    </xf>
    <xf numFmtId="4" fontId="36" fillId="0" borderId="14" xfId="0" applyNumberFormat="1" applyFont="1" applyBorder="1" applyAlignment="1">
      <alignment horizontal="right" vertical="center" wrapText="1"/>
    </xf>
    <xf numFmtId="0" fontId="62" fillId="18" borderId="38" xfId="0" applyFont="1" applyFill="1" applyBorder="1" applyAlignment="1">
      <alignment horizontal="left" wrapText="1"/>
    </xf>
    <xf numFmtId="4" fontId="65" fillId="18" borderId="39" xfId="0" applyNumberFormat="1" applyFont="1" applyFill="1" applyBorder="1" applyAlignment="1">
      <alignment horizontal="right" wrapText="1"/>
    </xf>
    <xf numFmtId="0" fontId="66" fillId="13" borderId="28" xfId="0" applyNumberFormat="1" applyFont="1" applyFill="1" applyBorder="1" applyAlignment="1">
      <alignment horizontal="center" vertical="center" wrapText="1"/>
    </xf>
    <xf numFmtId="0" fontId="66" fillId="13" borderId="17" xfId="0" applyFont="1" applyFill="1" applyBorder="1" applyAlignment="1">
      <alignment horizontal="center" vertical="center" wrapText="1"/>
    </xf>
    <xf numFmtId="4" fontId="66" fillId="13" borderId="17" xfId="0" applyNumberFormat="1" applyFont="1" applyFill="1" applyBorder="1" applyAlignment="1">
      <alignment horizontal="center" vertical="center" wrapText="1"/>
    </xf>
    <xf numFmtId="4" fontId="66" fillId="13" borderId="29" xfId="0" applyNumberFormat="1" applyFont="1" applyFill="1" applyBorder="1" applyAlignment="1">
      <alignment horizontal="center" vertical="center" wrapText="1"/>
    </xf>
    <xf numFmtId="0" fontId="31" fillId="0" borderId="0" xfId="0" applyFont="1" applyAlignment="1">
      <alignment/>
    </xf>
    <xf numFmtId="0" fontId="36" fillId="0" borderId="0" xfId="0" applyNumberFormat="1" applyFont="1" applyAlignment="1">
      <alignment horizontal="center" vertical="center" wrapText="1"/>
    </xf>
    <xf numFmtId="0" fontId="36" fillId="0" borderId="0" xfId="0" applyFont="1" applyAlignment="1">
      <alignment horizontal="center" vertical="center" wrapText="1"/>
    </xf>
    <xf numFmtId="4" fontId="36" fillId="0" borderId="0" xfId="0" applyNumberFormat="1" applyFont="1" applyAlignment="1">
      <alignment horizontal="center" vertical="center" wrapText="1"/>
    </xf>
    <xf numFmtId="0" fontId="31" fillId="0" borderId="0" xfId="0" applyFont="1" applyAlignment="1">
      <alignment wrapText="1"/>
    </xf>
    <xf numFmtId="0" fontId="66" fillId="13" borderId="0" xfId="0" applyNumberFormat="1" applyFont="1" applyFill="1" applyBorder="1" applyAlignment="1">
      <alignment horizontal="center" vertical="center" wrapText="1"/>
    </xf>
    <xf numFmtId="165" fontId="36" fillId="13" borderId="0" xfId="39" applyFont="1" applyFill="1" applyBorder="1" applyAlignment="1">
      <alignment horizontal="center" vertical="center" wrapText="1"/>
    </xf>
    <xf numFmtId="4" fontId="36" fillId="13" borderId="0" xfId="0" applyNumberFormat="1" applyFont="1" applyFill="1" applyBorder="1" applyAlignment="1">
      <alignment horizontal="center" vertical="center" wrapText="1"/>
    </xf>
    <xf numFmtId="0" fontId="36" fillId="0" borderId="15" xfId="0" applyFont="1" applyBorder="1" applyAlignment="1">
      <alignment horizontal="center" vertical="center" wrapText="1"/>
    </xf>
    <xf numFmtId="4" fontId="36" fillId="0" borderId="14" xfId="0" applyNumberFormat="1" applyFont="1" applyBorder="1" applyAlignment="1">
      <alignment horizontal="center" vertical="center" wrapText="1"/>
    </xf>
    <xf numFmtId="4" fontId="36" fillId="0" borderId="21" xfId="0" applyNumberFormat="1" applyFont="1" applyBorder="1" applyAlignment="1">
      <alignment horizontal="center" vertical="center" wrapText="1"/>
    </xf>
    <xf numFmtId="4" fontId="36" fillId="13" borderId="38" xfId="0" applyNumberFormat="1" applyFont="1" applyFill="1" applyBorder="1" applyAlignment="1">
      <alignment horizontal="center" vertical="center" wrapText="1"/>
    </xf>
    <xf numFmtId="0" fontId="36" fillId="0" borderId="13" xfId="0" applyFont="1" applyBorder="1" applyAlignment="1">
      <alignment horizontal="center" vertical="center" wrapText="1"/>
    </xf>
    <xf numFmtId="4" fontId="36" fillId="0" borderId="10" xfId="0" applyNumberFormat="1" applyFont="1" applyBorder="1" applyAlignment="1">
      <alignment horizontal="center" vertical="center" wrapText="1"/>
    </xf>
    <xf numFmtId="0" fontId="36" fillId="0" borderId="30" xfId="0" applyFont="1" applyBorder="1" applyAlignment="1">
      <alignment horizontal="center" vertical="center" wrapText="1"/>
    </xf>
    <xf numFmtId="4" fontId="36" fillId="0" borderId="15" xfId="0" applyNumberFormat="1" applyFont="1" applyBorder="1" applyAlignment="1">
      <alignment horizontal="center" vertical="center" wrapText="1"/>
    </xf>
    <xf numFmtId="0" fontId="36" fillId="0" borderId="0" xfId="0" applyFont="1" applyBorder="1" applyAlignment="1">
      <alignment horizontal="center" vertical="center" wrapText="1"/>
    </xf>
    <xf numFmtId="4" fontId="36" fillId="0" borderId="0" xfId="0" applyNumberFormat="1" applyFont="1" applyBorder="1" applyAlignment="1">
      <alignment horizontal="center" vertical="center" wrapText="1"/>
    </xf>
    <xf numFmtId="0" fontId="66" fillId="0" borderId="28"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30" xfId="0" applyFont="1" applyBorder="1" applyAlignment="1">
      <alignment horizontal="center" vertical="center" wrapText="1"/>
    </xf>
    <xf numFmtId="0" fontId="36" fillId="13" borderId="0" xfId="0" applyNumberFormat="1" applyFont="1" applyFill="1" applyBorder="1" applyAlignment="1">
      <alignment horizontal="center" vertical="center" wrapText="1"/>
    </xf>
    <xf numFmtId="4" fontId="36" fillId="13" borderId="0" xfId="0" applyNumberFormat="1" applyFont="1" applyFill="1" applyBorder="1" applyAlignment="1">
      <alignment horizontal="center" vertical="center" wrapText="1"/>
    </xf>
    <xf numFmtId="0" fontId="36" fillId="0" borderId="30" xfId="0" applyNumberFormat="1" applyFont="1" applyBorder="1" applyAlignment="1">
      <alignment horizontal="center" vertical="center" wrapText="1"/>
    </xf>
    <xf numFmtId="0" fontId="36" fillId="0" borderId="0" xfId="0" applyNumberFormat="1" applyFont="1" applyBorder="1" applyAlignment="1">
      <alignment horizontal="center" vertical="center" wrapText="1"/>
    </xf>
    <xf numFmtId="0" fontId="36" fillId="13" borderId="0" xfId="0" applyFont="1" applyFill="1" applyBorder="1" applyAlignment="1">
      <alignment horizontal="center" vertical="center" wrapText="1"/>
    </xf>
    <xf numFmtId="0" fontId="66" fillId="0" borderId="0" xfId="0" applyFont="1" applyBorder="1" applyAlignment="1">
      <alignment horizontal="center" vertical="center" wrapText="1"/>
    </xf>
    <xf numFmtId="4" fontId="66" fillId="0" borderId="0" xfId="0" applyNumberFormat="1" applyFont="1" applyBorder="1" applyAlignment="1">
      <alignment horizontal="center" vertical="center" wrapText="1"/>
    </xf>
    <xf numFmtId="0" fontId="36" fillId="0" borderId="13" xfId="0" applyNumberFormat="1" applyFont="1" applyBorder="1" applyAlignment="1">
      <alignment horizontal="center" vertical="center" wrapText="1"/>
    </xf>
    <xf numFmtId="0" fontId="66" fillId="0" borderId="0" xfId="0" applyFont="1" applyAlignment="1">
      <alignment horizontal="center" vertical="center" wrapText="1"/>
    </xf>
    <xf numFmtId="0" fontId="36"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4" fontId="36" fillId="0" borderId="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4" fontId="66" fillId="0" borderId="18" xfId="0" applyNumberFormat="1" applyFont="1" applyBorder="1" applyAlignment="1">
      <alignment horizontal="center" vertical="center" wrapText="1"/>
    </xf>
    <xf numFmtId="0" fontId="66" fillId="13" borderId="0" xfId="0" applyFont="1" applyFill="1" applyBorder="1" applyAlignment="1">
      <alignment horizontal="center" vertical="center" wrapText="1"/>
    </xf>
    <xf numFmtId="4" fontId="66" fillId="13" borderId="0" xfId="0" applyNumberFormat="1" applyFont="1" applyFill="1" applyBorder="1" applyAlignment="1">
      <alignment horizontal="center" vertical="center" wrapText="1"/>
    </xf>
    <xf numFmtId="0" fontId="36" fillId="0" borderId="0" xfId="0" applyFont="1" applyFill="1" applyAlignment="1">
      <alignment horizontal="center"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4" fontId="66" fillId="0" borderId="12" xfId="0" applyNumberFormat="1" applyFont="1" applyBorder="1" applyAlignment="1">
      <alignment horizontal="center" vertical="center" wrapText="1"/>
    </xf>
    <xf numFmtId="0" fontId="66" fillId="0" borderId="13" xfId="0" applyFont="1" applyBorder="1" applyAlignment="1">
      <alignment horizontal="center" vertical="center" wrapText="1"/>
    </xf>
    <xf numFmtId="0" fontId="36" fillId="0" borderId="11" xfId="0" applyNumberFormat="1" applyFont="1" applyBorder="1" applyAlignment="1">
      <alignment horizontal="center" vertical="center" wrapText="1"/>
    </xf>
    <xf numFmtId="0" fontId="31" fillId="0" borderId="0" xfId="0" applyFont="1" applyFill="1" applyAlignment="1">
      <alignment/>
    </xf>
    <xf numFmtId="4" fontId="64" fillId="0" borderId="0" xfId="0" applyNumberFormat="1" applyFont="1" applyFill="1" applyBorder="1" applyAlignment="1">
      <alignment/>
    </xf>
    <xf numFmtId="4" fontId="64" fillId="13" borderId="0" xfId="0" applyNumberFormat="1" applyFont="1" applyFill="1" applyBorder="1" applyAlignment="1">
      <alignment/>
    </xf>
    <xf numFmtId="0" fontId="64" fillId="13" borderId="0" xfId="0" applyFont="1" applyFill="1" applyBorder="1" applyAlignment="1">
      <alignment horizontal="center"/>
    </xf>
    <xf numFmtId="0" fontId="8" fillId="0" borderId="0" xfId="0" applyFont="1" applyAlignment="1">
      <alignment/>
    </xf>
    <xf numFmtId="0" fontId="4" fillId="0" borderId="0" xfId="0" applyFont="1" applyAlignment="1">
      <alignment/>
    </xf>
    <xf numFmtId="0" fontId="4" fillId="0" borderId="0" xfId="0" applyFont="1" applyAlignment="1">
      <alignment horizontal="right"/>
    </xf>
    <xf numFmtId="0" fontId="1" fillId="18" borderId="28" xfId="0" applyFont="1" applyFill="1" applyBorder="1" applyAlignment="1">
      <alignment horizontal="center"/>
    </xf>
    <xf numFmtId="0" fontId="8" fillId="18" borderId="17" xfId="0" applyFont="1" applyFill="1" applyBorder="1" applyAlignment="1">
      <alignment horizontal="center"/>
    </xf>
    <xf numFmtId="0" fontId="0" fillId="18" borderId="29" xfId="0" applyFont="1" applyFill="1" applyBorder="1" applyAlignment="1">
      <alignment horizontal="right"/>
    </xf>
    <xf numFmtId="0" fontId="4" fillId="0" borderId="40" xfId="0" applyFont="1" applyBorder="1" applyAlignment="1">
      <alignment horizontal="center"/>
    </xf>
    <xf numFmtId="0" fontId="1" fillId="0" borderId="41" xfId="0" applyFont="1" applyBorder="1" applyAlignment="1">
      <alignment horizontal="center"/>
    </xf>
    <xf numFmtId="0" fontId="4" fillId="0" borderId="42" xfId="0" applyFont="1" applyBorder="1" applyAlignment="1">
      <alignment horizontal="right"/>
    </xf>
    <xf numFmtId="0" fontId="4" fillId="0" borderId="13" xfId="0" applyFont="1" applyBorder="1" applyAlignment="1">
      <alignment horizontal="center"/>
    </xf>
    <xf numFmtId="0" fontId="4" fillId="0" borderId="10" xfId="0" applyFont="1" applyBorder="1" applyAlignment="1">
      <alignment wrapText="1"/>
    </xf>
    <xf numFmtId="0" fontId="44" fillId="0" borderId="13" xfId="0" applyFont="1" applyBorder="1" applyAlignment="1">
      <alignment horizontal="center"/>
    </xf>
    <xf numFmtId="0" fontId="44" fillId="0" borderId="10" xfId="0" applyFont="1" applyBorder="1" applyAlignment="1">
      <alignment wrapText="1"/>
    </xf>
    <xf numFmtId="0" fontId="4" fillId="0" borderId="13" xfId="0" applyFont="1" applyBorder="1" applyAlignment="1">
      <alignment horizontal="center"/>
    </xf>
    <xf numFmtId="0" fontId="44" fillId="0" borderId="10" xfId="0" applyFont="1" applyBorder="1" applyAlignment="1">
      <alignment wrapText="1"/>
    </xf>
    <xf numFmtId="0" fontId="1" fillId="18" borderId="13" xfId="0" applyFont="1" applyFill="1" applyBorder="1" applyAlignment="1">
      <alignment horizontal="center"/>
    </xf>
    <xf numFmtId="0" fontId="1" fillId="18" borderId="10" xfId="0" applyFont="1" applyFill="1" applyBorder="1" applyAlignment="1">
      <alignment/>
    </xf>
    <xf numFmtId="1" fontId="0" fillId="0" borderId="0" xfId="0" applyNumberFormat="1" applyFont="1" applyFill="1" applyBorder="1" applyAlignment="1">
      <alignment/>
    </xf>
    <xf numFmtId="0" fontId="4" fillId="0" borderId="13" xfId="0" applyFont="1" applyBorder="1" applyAlignment="1">
      <alignment horizontal="center"/>
    </xf>
    <xf numFmtId="0" fontId="4" fillId="0" borderId="10" xfId="0" applyFont="1" applyBorder="1" applyAlignment="1">
      <alignment wrapText="1"/>
    </xf>
    <xf numFmtId="4" fontId="4" fillId="0" borderId="14" xfId="0" applyNumberFormat="1" applyFont="1" applyBorder="1" applyAlignment="1">
      <alignment horizontal="right"/>
    </xf>
    <xf numFmtId="2" fontId="67" fillId="0" borderId="0" xfId="0" applyNumberFormat="1" applyFont="1" applyBorder="1" applyAlignment="1">
      <alignment/>
    </xf>
    <xf numFmtId="2" fontId="4" fillId="0" borderId="0" xfId="0" applyNumberFormat="1" applyFont="1" applyBorder="1" applyAlignment="1">
      <alignment/>
    </xf>
    <xf numFmtId="0" fontId="4" fillId="0" borderId="10" xfId="0" applyFont="1" applyBorder="1" applyAlignment="1">
      <alignment/>
    </xf>
    <xf numFmtId="0" fontId="44" fillId="0" borderId="13" xfId="0" applyFont="1" applyBorder="1" applyAlignment="1">
      <alignment horizontal="center"/>
    </xf>
    <xf numFmtId="0" fontId="44" fillId="0" borderId="10" xfId="0" applyFont="1" applyBorder="1" applyAlignment="1">
      <alignment/>
    </xf>
    <xf numFmtId="4" fontId="44" fillId="0" borderId="14" xfId="0" applyNumberFormat="1" applyFont="1" applyBorder="1" applyAlignment="1">
      <alignment horizontal="right"/>
    </xf>
    <xf numFmtId="0" fontId="4" fillId="0" borderId="0" xfId="0" applyFont="1" applyBorder="1" applyAlignment="1">
      <alignment/>
    </xf>
    <xf numFmtId="2" fontId="41" fillId="0" borderId="0" xfId="0" applyNumberFormat="1" applyFont="1" applyBorder="1" applyAlignment="1">
      <alignment/>
    </xf>
    <xf numFmtId="2" fontId="1" fillId="0" borderId="0" xfId="0" applyNumberFormat="1" applyFont="1" applyBorder="1" applyAlignment="1">
      <alignment/>
    </xf>
    <xf numFmtId="2" fontId="0" fillId="0" borderId="0" xfId="0" applyNumberFormat="1" applyFont="1" applyBorder="1" applyAlignment="1">
      <alignment/>
    </xf>
    <xf numFmtId="4" fontId="4" fillId="0" borderId="14" xfId="0" applyNumberFormat="1" applyFont="1" applyBorder="1" applyAlignment="1">
      <alignment horizontal="right"/>
    </xf>
    <xf numFmtId="2" fontId="68" fillId="0" borderId="0" xfId="0" applyNumberFormat="1" applyFont="1" applyBorder="1" applyAlignment="1">
      <alignment/>
    </xf>
    <xf numFmtId="0" fontId="4" fillId="0" borderId="13" xfId="0" applyFont="1" applyBorder="1" applyAlignment="1">
      <alignment horizontal="center" wrapText="1"/>
    </xf>
    <xf numFmtId="4" fontId="4" fillId="0" borderId="14" xfId="0" applyNumberFormat="1" applyFont="1" applyBorder="1" applyAlignment="1">
      <alignment horizontal="right" wrapText="1"/>
    </xf>
    <xf numFmtId="2" fontId="68" fillId="0" borderId="0" xfId="0" applyNumberFormat="1" applyFont="1" applyBorder="1" applyAlignment="1">
      <alignment wrapText="1"/>
    </xf>
    <xf numFmtId="2" fontId="4" fillId="0" borderId="0" xfId="0" applyNumberFormat="1" applyFont="1" applyBorder="1" applyAlignment="1">
      <alignment wrapText="1"/>
    </xf>
    <xf numFmtId="0" fontId="44" fillId="0" borderId="10" xfId="0" applyFont="1" applyBorder="1" applyAlignment="1">
      <alignment/>
    </xf>
    <xf numFmtId="4" fontId="44" fillId="0" borderId="14" xfId="0" applyNumberFormat="1" applyFont="1" applyBorder="1" applyAlignment="1">
      <alignment horizontal="right"/>
    </xf>
    <xf numFmtId="4" fontId="1" fillId="18" borderId="14" xfId="0" applyNumberFormat="1" applyFont="1" applyFill="1" applyBorder="1" applyAlignment="1">
      <alignment horizontal="right"/>
    </xf>
    <xf numFmtId="0" fontId="0" fillId="0" borderId="0" xfId="0" applyFont="1" applyAlignment="1">
      <alignment/>
    </xf>
    <xf numFmtId="0" fontId="4" fillId="0" borderId="0" xfId="0" applyFont="1" applyBorder="1" applyAlignment="1">
      <alignment/>
    </xf>
    <xf numFmtId="0" fontId="4" fillId="0" borderId="13" xfId="0" applyFont="1" applyFill="1" applyBorder="1" applyAlignment="1">
      <alignment horizontal="center"/>
    </xf>
    <xf numFmtId="0" fontId="4" fillId="0" borderId="10" xfId="0" applyFont="1" applyFill="1" applyBorder="1" applyAlignment="1">
      <alignment/>
    </xf>
    <xf numFmtId="4" fontId="4" fillId="0" borderId="14" xfId="0" applyNumberFormat="1" applyFont="1" applyFill="1" applyBorder="1" applyAlignment="1">
      <alignment horizontal="right"/>
    </xf>
    <xf numFmtId="0" fontId="4" fillId="0" borderId="10" xfId="0" applyFont="1" applyFill="1" applyBorder="1" applyAlignment="1">
      <alignment wrapText="1"/>
    </xf>
    <xf numFmtId="4" fontId="4" fillId="0" borderId="14" xfId="0" applyNumberFormat="1" applyFont="1" applyFill="1" applyBorder="1" applyAlignment="1">
      <alignment horizontal="right"/>
    </xf>
    <xf numFmtId="0" fontId="1" fillId="18" borderId="13" xfId="0" applyFont="1" applyFill="1" applyBorder="1" applyAlignment="1">
      <alignment horizontal="center" wrapText="1"/>
    </xf>
    <xf numFmtId="0" fontId="1" fillId="18" borderId="10" xfId="0" applyFont="1" applyFill="1" applyBorder="1" applyAlignment="1">
      <alignment/>
    </xf>
    <xf numFmtId="0" fontId="1" fillId="18" borderId="30" xfId="0" applyFont="1" applyFill="1" applyBorder="1" applyAlignment="1">
      <alignment horizontal="center"/>
    </xf>
    <xf numFmtId="0" fontId="1" fillId="18" borderId="15" xfId="0" applyFont="1" applyFill="1" applyBorder="1" applyAlignment="1">
      <alignment/>
    </xf>
    <xf numFmtId="4" fontId="1" fillId="18" borderId="21" xfId="0" applyNumberFormat="1" applyFont="1" applyFill="1" applyBorder="1" applyAlignment="1">
      <alignment horizontal="right"/>
    </xf>
    <xf numFmtId="0" fontId="1" fillId="0" borderId="0" xfId="0" applyFont="1" applyFill="1" applyBorder="1" applyAlignment="1">
      <alignment horizontal="center"/>
    </xf>
    <xf numFmtId="0" fontId="1" fillId="0" borderId="0" xfId="0" applyFont="1" applyFill="1" applyBorder="1" applyAlignment="1">
      <alignment/>
    </xf>
    <xf numFmtId="4" fontId="0" fillId="0" borderId="0" xfId="0" applyNumberFormat="1" applyFont="1" applyFill="1" applyBorder="1" applyAlignment="1">
      <alignment horizontal="right"/>
    </xf>
    <xf numFmtId="0" fontId="1" fillId="0" borderId="10" xfId="0" applyFont="1" applyBorder="1" applyAlignment="1">
      <alignment horizontal="center"/>
    </xf>
    <xf numFmtId="0" fontId="4" fillId="0" borderId="14" xfId="0" applyFont="1" applyBorder="1" applyAlignment="1">
      <alignment horizontal="right"/>
    </xf>
    <xf numFmtId="0" fontId="4" fillId="0" borderId="10" xfId="0" applyFont="1" applyBorder="1" applyAlignment="1">
      <alignment/>
    </xf>
    <xf numFmtId="0" fontId="4" fillId="0" borderId="14" xfId="0" applyFont="1" applyBorder="1" applyAlignment="1">
      <alignment horizontal="right"/>
    </xf>
    <xf numFmtId="0" fontId="4" fillId="0" borderId="10" xfId="0" applyFont="1" applyBorder="1" applyAlignment="1">
      <alignment wrapText="1"/>
    </xf>
    <xf numFmtId="49" fontId="4" fillId="0" borderId="10" xfId="0" applyNumberFormat="1" applyFont="1" applyBorder="1" applyAlignment="1">
      <alignment wrapText="1"/>
    </xf>
    <xf numFmtId="0" fontId="0" fillId="0" borderId="14" xfId="0" applyFont="1" applyBorder="1" applyAlignment="1">
      <alignment horizontal="right"/>
    </xf>
    <xf numFmtId="0" fontId="4" fillId="0" borderId="13" xfId="0" applyFont="1" applyFill="1" applyBorder="1" applyAlignment="1">
      <alignment horizontal="center"/>
    </xf>
    <xf numFmtId="0" fontId="4" fillId="0" borderId="10" xfId="0" applyFont="1" applyFill="1" applyBorder="1" applyAlignment="1">
      <alignment/>
    </xf>
    <xf numFmtId="49" fontId="4" fillId="0" borderId="10" xfId="0" applyNumberFormat="1" applyFont="1" applyBorder="1" applyAlignment="1">
      <alignment wrapText="1" shrinkToFit="1"/>
    </xf>
    <xf numFmtId="0" fontId="1" fillId="18" borderId="13" xfId="0" applyFont="1" applyFill="1" applyBorder="1" applyAlignment="1">
      <alignment horizontal="center" wrapText="1"/>
    </xf>
    <xf numFmtId="4" fontId="1" fillId="18" borderId="14" xfId="0" applyNumberFormat="1" applyFont="1" applyFill="1" applyBorder="1" applyAlignment="1">
      <alignment horizontal="right"/>
    </xf>
    <xf numFmtId="0" fontId="0" fillId="0" borderId="0" xfId="0" applyFont="1" applyAlignment="1">
      <alignment horizontal="right"/>
    </xf>
    <xf numFmtId="0" fontId="1" fillId="18" borderId="10" xfId="0" applyFont="1" applyFill="1" applyBorder="1" applyAlignment="1">
      <alignment wrapText="1"/>
    </xf>
    <xf numFmtId="0" fontId="4" fillId="0" borderId="10" xfId="0" applyFont="1" applyFill="1" applyBorder="1" applyAlignment="1">
      <alignment wrapText="1"/>
    </xf>
    <xf numFmtId="0" fontId="1" fillId="18" borderId="15" xfId="0" applyFont="1" applyFill="1" applyBorder="1" applyAlignment="1">
      <alignment wrapText="1"/>
    </xf>
    <xf numFmtId="4" fontId="1" fillId="0" borderId="0" xfId="0" applyNumberFormat="1" applyFont="1" applyFill="1" applyBorder="1" applyAlignment="1">
      <alignment/>
    </xf>
    <xf numFmtId="4" fontId="4" fillId="0" borderId="14" xfId="0" applyNumberFormat="1" applyFont="1" applyBorder="1" applyAlignment="1">
      <alignment/>
    </xf>
    <xf numFmtId="4" fontId="44" fillId="0" borderId="14" xfId="0" applyNumberFormat="1" applyFont="1" applyBorder="1" applyAlignment="1">
      <alignment/>
    </xf>
    <xf numFmtId="4" fontId="44" fillId="0" borderId="14" xfId="0" applyNumberFormat="1" applyFont="1" applyBorder="1" applyAlignment="1">
      <alignment/>
    </xf>
    <xf numFmtId="4" fontId="1" fillId="18" borderId="21" xfId="0" applyNumberFormat="1" applyFont="1" applyFill="1" applyBorder="1" applyAlignment="1">
      <alignment/>
    </xf>
    <xf numFmtId="4" fontId="36" fillId="0" borderId="0" xfId="0" applyNumberFormat="1" applyFont="1" applyBorder="1" applyAlignment="1">
      <alignment/>
    </xf>
    <xf numFmtId="4" fontId="36" fillId="0" borderId="10" xfId="0" applyNumberFormat="1" applyFont="1" applyFill="1" applyBorder="1" applyAlignment="1">
      <alignment horizontal="center" vertical="center" wrapText="1"/>
    </xf>
    <xf numFmtId="0" fontId="36" fillId="0" borderId="13" xfId="0" applyFont="1" applyFill="1" applyBorder="1" applyAlignment="1">
      <alignment horizontal="center" vertical="center" wrapText="1"/>
    </xf>
    <xf numFmtId="4" fontId="36" fillId="0" borderId="14" xfId="0" applyNumberFormat="1"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6" fillId="0" borderId="15" xfId="0" applyFont="1" applyFill="1" applyBorder="1" applyAlignment="1">
      <alignment horizontal="center" vertical="center" wrapText="1"/>
    </xf>
    <xf numFmtId="4" fontId="36" fillId="0" borderId="15" xfId="0" applyNumberFormat="1" applyFont="1" applyFill="1" applyBorder="1" applyAlignment="1">
      <alignment horizontal="center" vertical="center" wrapText="1"/>
    </xf>
    <xf numFmtId="4" fontId="36" fillId="0" borderId="21" xfId="0" applyNumberFormat="1" applyFont="1" applyFill="1" applyBorder="1" applyAlignment="1">
      <alignment horizontal="center" vertical="center" wrapText="1"/>
    </xf>
    <xf numFmtId="0" fontId="66" fillId="0" borderId="28" xfId="0" applyFont="1" applyFill="1" applyBorder="1" applyAlignment="1">
      <alignment horizontal="center" vertical="center" wrapText="1"/>
    </xf>
    <xf numFmtId="0" fontId="66" fillId="0" borderId="17" xfId="0" applyFont="1" applyFill="1" applyBorder="1" applyAlignment="1">
      <alignment horizontal="center" vertical="center" wrapText="1"/>
    </xf>
    <xf numFmtId="4" fontId="36" fillId="0" borderId="0" xfId="0" applyNumberFormat="1" applyFont="1" applyFill="1" applyAlignment="1">
      <alignment horizontal="center" vertical="center" wrapText="1"/>
    </xf>
    <xf numFmtId="4" fontId="36" fillId="13" borderId="15" xfId="0" applyNumberFormat="1" applyFont="1" applyFill="1" applyBorder="1" applyAlignment="1">
      <alignment horizontal="center" vertical="center" wrapText="1"/>
    </xf>
    <xf numFmtId="0" fontId="29" fillId="18" borderId="11" xfId="0" applyFont="1" applyFill="1" applyBorder="1" applyAlignment="1">
      <alignment horizontal="center" vertical="center"/>
    </xf>
    <xf numFmtId="0" fontId="69" fillId="18" borderId="12" xfId="0" applyFont="1" applyFill="1" applyBorder="1" applyAlignment="1">
      <alignment horizontal="center" vertical="center"/>
    </xf>
    <xf numFmtId="0" fontId="66" fillId="18" borderId="12" xfId="0" applyFont="1" applyFill="1" applyBorder="1" applyAlignment="1">
      <alignment horizontal="center" vertical="center"/>
    </xf>
    <xf numFmtId="0" fontId="66" fillId="18" borderId="12" xfId="0" applyFont="1" applyFill="1" applyBorder="1" applyAlignment="1">
      <alignment horizontal="center" vertical="center" wrapText="1"/>
    </xf>
    <xf numFmtId="0" fontId="70" fillId="18" borderId="18" xfId="0" applyFont="1" applyFill="1" applyBorder="1" applyAlignment="1">
      <alignment horizontal="center" vertical="center" wrapText="1"/>
    </xf>
    <xf numFmtId="4" fontId="36" fillId="13" borderId="42" xfId="0" applyNumberFormat="1" applyFont="1" applyFill="1" applyBorder="1" applyAlignment="1">
      <alignment horizontal="center" vertical="center" wrapText="1"/>
    </xf>
    <xf numFmtId="0" fontId="66" fillId="13" borderId="43" xfId="0" applyNumberFormat="1" applyFont="1" applyFill="1" applyBorder="1" applyAlignment="1">
      <alignment horizontal="center" vertical="center" wrapText="1"/>
    </xf>
    <xf numFmtId="0" fontId="36" fillId="13" borderId="15" xfId="0" applyFont="1" applyFill="1" applyBorder="1" applyAlignment="1">
      <alignment horizontal="center" vertical="center" wrapText="1"/>
    </xf>
    <xf numFmtId="0" fontId="36" fillId="13" borderId="44" xfId="0" applyFont="1" applyFill="1" applyBorder="1" applyAlignment="1">
      <alignment horizontal="center" vertical="center" wrapText="1"/>
    </xf>
    <xf numFmtId="4" fontId="36" fillId="13" borderId="44" xfId="0" applyNumberFormat="1" applyFont="1" applyFill="1" applyBorder="1" applyAlignment="1">
      <alignment horizontal="center" vertical="center" wrapText="1"/>
    </xf>
    <xf numFmtId="0" fontId="36" fillId="13" borderId="30" xfId="0" applyNumberFormat="1" applyFont="1" applyFill="1" applyBorder="1" applyAlignment="1">
      <alignment horizontal="center" vertical="center" wrapText="1"/>
    </xf>
    <xf numFmtId="0" fontId="36" fillId="13" borderId="13" xfId="0" applyNumberFormat="1" applyFont="1" applyFill="1" applyBorder="1" applyAlignment="1">
      <alignment horizontal="center" vertical="center" wrapText="1"/>
    </xf>
    <xf numFmtId="4" fontId="36" fillId="13" borderId="10" xfId="0" applyNumberFormat="1" applyFont="1" applyFill="1" applyBorder="1" applyAlignment="1">
      <alignment horizontal="center" vertical="center" wrapText="1"/>
    </xf>
    <xf numFmtId="0" fontId="66" fillId="13" borderId="28" xfId="0" applyFont="1" applyFill="1" applyBorder="1" applyAlignment="1">
      <alignment horizontal="center" vertical="center" wrapText="1"/>
    </xf>
    <xf numFmtId="2" fontId="36" fillId="0" borderId="15" xfId="0" applyNumberFormat="1" applyFont="1" applyBorder="1" applyAlignment="1">
      <alignment horizontal="center" vertical="center" wrapText="1"/>
    </xf>
    <xf numFmtId="0" fontId="66" fillId="13" borderId="30" xfId="0" applyNumberFormat="1" applyFont="1" applyFill="1" applyBorder="1" applyAlignment="1">
      <alignment horizontal="center" vertical="center" wrapText="1"/>
    </xf>
    <xf numFmtId="165" fontId="36" fillId="13" borderId="15" xfId="39" applyFont="1" applyFill="1" applyBorder="1" applyAlignment="1">
      <alignment horizontal="center" vertical="center" wrapText="1"/>
    </xf>
    <xf numFmtId="4" fontId="36" fillId="13" borderId="15" xfId="0" applyNumberFormat="1" applyFont="1" applyFill="1" applyBorder="1" applyAlignment="1">
      <alignment horizontal="center" vertical="center" wrapText="1"/>
    </xf>
    <xf numFmtId="4" fontId="36" fillId="13" borderId="21" xfId="0" applyNumberFormat="1" applyFont="1" applyFill="1" applyBorder="1" applyAlignment="1">
      <alignment horizontal="center" vertical="center" wrapText="1"/>
    </xf>
    <xf numFmtId="0" fontId="66" fillId="0" borderId="28" xfId="0" applyNumberFormat="1" applyFont="1" applyFill="1" applyBorder="1" applyAlignment="1">
      <alignment horizontal="center" vertical="center" wrapText="1"/>
    </xf>
    <xf numFmtId="4" fontId="66" fillId="0" borderId="17" xfId="0" applyNumberFormat="1" applyFont="1" applyFill="1" applyBorder="1" applyAlignment="1">
      <alignment horizontal="center" vertical="center" wrapText="1"/>
    </xf>
    <xf numFmtId="0" fontId="66" fillId="0" borderId="13" xfId="0" applyNumberFormat="1" applyFont="1" applyFill="1" applyBorder="1" applyAlignment="1">
      <alignment horizontal="center" vertical="center" wrapText="1"/>
    </xf>
    <xf numFmtId="4" fontId="36" fillId="0" borderId="10" xfId="0" applyNumberFormat="1" applyFont="1" applyFill="1" applyBorder="1" applyAlignment="1">
      <alignment horizontal="center"/>
    </xf>
    <xf numFmtId="0" fontId="66" fillId="0" borderId="30" xfId="0" applyNumberFormat="1" applyFont="1" applyFill="1" applyBorder="1" applyAlignment="1">
      <alignment horizontal="center" vertical="center" wrapText="1"/>
    </xf>
    <xf numFmtId="0" fontId="66" fillId="13" borderId="28" xfId="0" applyFont="1" applyFill="1" applyBorder="1" applyAlignment="1">
      <alignment horizontal="center" vertical="center" wrapText="1"/>
    </xf>
    <xf numFmtId="0" fontId="66" fillId="13" borderId="17" xfId="0" applyFont="1" applyFill="1" applyBorder="1" applyAlignment="1">
      <alignment horizontal="center" vertical="center" wrapText="1"/>
    </xf>
    <xf numFmtId="0" fontId="66" fillId="13" borderId="40" xfId="0" applyFont="1" applyFill="1" applyBorder="1" applyAlignment="1">
      <alignment horizontal="center" vertical="center" wrapText="1"/>
    </xf>
    <xf numFmtId="0" fontId="36" fillId="0" borderId="22" xfId="0" applyFont="1" applyBorder="1" applyAlignment="1">
      <alignment horizontal="center"/>
    </xf>
    <xf numFmtId="0" fontId="36" fillId="13" borderId="41" xfId="0" applyFont="1" applyFill="1" applyBorder="1" applyAlignment="1">
      <alignment horizontal="center" vertical="center" wrapText="1"/>
    </xf>
    <xf numFmtId="4" fontId="36" fillId="13" borderId="41" xfId="0" applyNumberFormat="1" applyFont="1" applyFill="1" applyBorder="1" applyAlignment="1">
      <alignment horizontal="center" vertical="center" wrapText="1"/>
    </xf>
    <xf numFmtId="0" fontId="36" fillId="13" borderId="13" xfId="0" applyNumberFormat="1" applyFont="1" applyFill="1" applyBorder="1" applyAlignment="1">
      <alignment horizontal="center" vertical="center" wrapText="1"/>
    </xf>
    <xf numFmtId="0" fontId="36" fillId="13" borderId="10" xfId="0" applyFont="1" applyFill="1" applyBorder="1" applyAlignment="1">
      <alignment horizontal="center" vertical="center" wrapText="1"/>
    </xf>
    <xf numFmtId="4" fontId="36" fillId="13" borderId="10" xfId="0" applyNumberFormat="1" applyFont="1" applyFill="1" applyBorder="1" applyAlignment="1">
      <alignment horizontal="center" vertical="center" wrapText="1"/>
    </xf>
    <xf numFmtId="4" fontId="36" fillId="13" borderId="14" xfId="0" applyNumberFormat="1" applyFont="1" applyFill="1" applyBorder="1" applyAlignment="1">
      <alignment horizontal="center" vertical="center" wrapText="1"/>
    </xf>
    <xf numFmtId="0" fontId="66" fillId="0" borderId="28" xfId="0" applyNumberFormat="1" applyFont="1" applyBorder="1" applyAlignment="1">
      <alignment horizontal="center" vertical="center" wrapText="1"/>
    </xf>
    <xf numFmtId="0" fontId="66" fillId="0" borderId="30" xfId="0" applyNumberFormat="1" applyFont="1" applyBorder="1" applyAlignment="1">
      <alignment horizontal="center" vertical="center" wrapText="1"/>
    </xf>
    <xf numFmtId="0" fontId="66" fillId="0" borderId="0" xfId="0" applyNumberFormat="1" applyFont="1" applyBorder="1" applyAlignment="1">
      <alignment horizontal="center" vertical="center" wrapText="1"/>
    </xf>
    <xf numFmtId="0" fontId="36" fillId="0" borderId="17" xfId="0" applyFont="1" applyBorder="1" applyAlignment="1">
      <alignment horizontal="center" vertical="center" wrapText="1"/>
    </xf>
    <xf numFmtId="0" fontId="66" fillId="0" borderId="43"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36" fillId="0" borderId="30" xfId="0" applyNumberFormat="1" applyFont="1" applyFill="1" applyBorder="1" applyAlignment="1">
      <alignment horizontal="center" vertical="center" wrapText="1"/>
    </xf>
    <xf numFmtId="0" fontId="70" fillId="0" borderId="13" xfId="0" applyNumberFormat="1" applyFont="1" applyBorder="1" applyAlignment="1">
      <alignment horizontal="center" vertical="center" wrapText="1"/>
    </xf>
    <xf numFmtId="0" fontId="70" fillId="0" borderId="10" xfId="0" applyFont="1" applyBorder="1" applyAlignment="1">
      <alignment horizontal="center" vertical="center" wrapText="1"/>
    </xf>
    <xf numFmtId="4" fontId="70" fillId="0" borderId="10" xfId="0" applyNumberFormat="1" applyFont="1" applyBorder="1" applyAlignment="1">
      <alignment horizontal="center" vertical="center" wrapText="1"/>
    </xf>
    <xf numFmtId="4" fontId="70" fillId="0" borderId="14" xfId="0" applyNumberFormat="1" applyFont="1" applyBorder="1" applyAlignment="1">
      <alignment horizontal="center" vertical="center" wrapText="1"/>
    </xf>
    <xf numFmtId="0" fontId="36" fillId="0" borderId="33" xfId="0" applyNumberFormat="1" applyFont="1" applyBorder="1" applyAlignment="1">
      <alignment horizontal="center" vertical="center" wrapText="1"/>
    </xf>
    <xf numFmtId="0" fontId="36" fillId="0" borderId="22" xfId="0" applyFont="1" applyBorder="1" applyAlignment="1">
      <alignment horizontal="center" vertical="center" wrapText="1"/>
    </xf>
    <xf numFmtId="4" fontId="36" fillId="0" borderId="22" xfId="0" applyNumberFormat="1" applyFont="1" applyBorder="1" applyAlignment="1">
      <alignment horizontal="center" vertical="center" wrapText="1"/>
    </xf>
    <xf numFmtId="4" fontId="36" fillId="0" borderId="34" xfId="0" applyNumberFormat="1" applyFont="1" applyBorder="1" applyAlignment="1">
      <alignment horizontal="center" vertical="center" wrapText="1"/>
    </xf>
    <xf numFmtId="0" fontId="36" fillId="0" borderId="17" xfId="0" applyFont="1" applyFill="1" applyBorder="1" applyAlignment="1">
      <alignment horizontal="center" vertical="center" wrapText="1"/>
    </xf>
    <xf numFmtId="4" fontId="36" fillId="0" borderId="10" xfId="0" applyNumberFormat="1" applyFont="1" applyBorder="1" applyAlignment="1">
      <alignment horizontal="center"/>
    </xf>
    <xf numFmtId="0" fontId="66" fillId="13" borderId="13" xfId="0" applyNumberFormat="1" applyFont="1" applyFill="1" applyBorder="1" applyAlignment="1">
      <alignment horizontal="center" vertical="center" wrapText="1"/>
    </xf>
    <xf numFmtId="0" fontId="36" fillId="13" borderId="15" xfId="0" applyFont="1" applyFill="1" applyBorder="1" applyAlignment="1">
      <alignment horizontal="center" vertical="center" wrapText="1"/>
    </xf>
    <xf numFmtId="0" fontId="66" fillId="13" borderId="11" xfId="0" applyNumberFormat="1" applyFont="1" applyFill="1" applyBorder="1" applyAlignment="1">
      <alignment horizontal="center" vertical="center" wrapText="1"/>
    </xf>
    <xf numFmtId="0" fontId="66" fillId="13" borderId="12" xfId="0" applyFont="1" applyFill="1" applyBorder="1" applyAlignment="1">
      <alignment horizontal="center" vertical="center" wrapText="1"/>
    </xf>
    <xf numFmtId="0" fontId="36" fillId="13" borderId="12" xfId="0" applyFont="1" applyFill="1" applyBorder="1" applyAlignment="1">
      <alignment horizontal="center" vertical="center" wrapText="1"/>
    </xf>
    <xf numFmtId="4" fontId="66" fillId="13" borderId="12" xfId="0" applyNumberFormat="1" applyFont="1" applyFill="1" applyBorder="1" applyAlignment="1">
      <alignment horizontal="center" vertical="center" wrapText="1"/>
    </xf>
    <xf numFmtId="0" fontId="36" fillId="13" borderId="0" xfId="0" applyNumberFormat="1" applyFont="1" applyFill="1" applyBorder="1" applyAlignment="1">
      <alignment horizontal="center" vertical="center" wrapText="1"/>
    </xf>
    <xf numFmtId="9" fontId="36" fillId="0" borderId="10" xfId="49" applyFont="1" applyBorder="1" applyAlignment="1">
      <alignment horizontal="center" vertical="center" wrapText="1"/>
    </xf>
    <xf numFmtId="0" fontId="36" fillId="0" borderId="10" xfId="0" applyFont="1" applyBorder="1" applyAlignment="1">
      <alignment wrapText="1"/>
    </xf>
    <xf numFmtId="0" fontId="0" fillId="0" borderId="10" xfId="0" applyFont="1" applyBorder="1" applyAlignment="1">
      <alignment/>
    </xf>
    <xf numFmtId="4" fontId="36" fillId="13" borderId="45" xfId="0" applyNumberFormat="1" applyFont="1" applyFill="1" applyBorder="1" applyAlignment="1">
      <alignment horizontal="center" vertical="center" wrapText="1"/>
    </xf>
    <xf numFmtId="0" fontId="36" fillId="13" borderId="30" xfId="0" applyNumberFormat="1" applyFont="1" applyFill="1" applyBorder="1" applyAlignment="1">
      <alignment horizontal="center" vertical="center" wrapText="1"/>
    </xf>
    <xf numFmtId="4" fontId="36" fillId="0" borderId="44" xfId="0" applyNumberFormat="1" applyFont="1" applyFill="1" applyBorder="1" applyAlignment="1">
      <alignment horizontal="center" vertical="center" wrapText="1"/>
    </xf>
    <xf numFmtId="4" fontId="36" fillId="13" borderId="14" xfId="0" applyNumberFormat="1" applyFont="1" applyFill="1" applyBorder="1" applyAlignment="1">
      <alignment horizontal="center" vertical="center" wrapText="1"/>
    </xf>
    <xf numFmtId="4" fontId="36" fillId="13" borderId="21" xfId="0" applyNumberFormat="1" applyFont="1" applyFill="1" applyBorder="1" applyAlignment="1">
      <alignment horizontal="center" vertical="center" wrapText="1"/>
    </xf>
    <xf numFmtId="4" fontId="36" fillId="0" borderId="45" xfId="0" applyNumberFormat="1" applyFont="1" applyFill="1" applyBorder="1" applyAlignment="1">
      <alignment horizontal="center" vertical="center" wrapText="1"/>
    </xf>
    <xf numFmtId="4" fontId="66" fillId="13" borderId="18" xfId="0" applyNumberFormat="1" applyFont="1" applyFill="1" applyBorder="1" applyAlignment="1">
      <alignment horizontal="center" vertical="center" wrapText="1"/>
    </xf>
    <xf numFmtId="0" fontId="36" fillId="0" borderId="44" xfId="0" applyFont="1" applyFill="1" applyBorder="1" applyAlignment="1">
      <alignment horizontal="center" vertical="center" wrapText="1"/>
    </xf>
    <xf numFmtId="0" fontId="61" fillId="0" borderId="0" xfId="0" applyNumberFormat="1" applyFont="1" applyAlignment="1">
      <alignment/>
    </xf>
    <xf numFmtId="0" fontId="72" fillId="0" borderId="0" xfId="0" applyFont="1" applyAlignment="1">
      <alignment/>
    </xf>
    <xf numFmtId="0" fontId="73" fillId="0" borderId="28" xfId="0" applyFont="1" applyBorder="1" applyAlignment="1">
      <alignment/>
    </xf>
    <xf numFmtId="4" fontId="73" fillId="0" borderId="29" xfId="0" applyNumberFormat="1" applyFont="1" applyBorder="1" applyAlignment="1">
      <alignment/>
    </xf>
    <xf numFmtId="0" fontId="73" fillId="0" borderId="40" xfId="0" applyFont="1" applyBorder="1" applyAlignment="1">
      <alignment/>
    </xf>
    <xf numFmtId="4" fontId="73" fillId="0" borderId="42" xfId="0" applyNumberFormat="1" applyFont="1" applyBorder="1" applyAlignment="1">
      <alignment/>
    </xf>
    <xf numFmtId="0" fontId="37" fillId="0" borderId="13" xfId="0" applyFont="1" applyBorder="1" applyAlignment="1">
      <alignment/>
    </xf>
    <xf numFmtId="4" fontId="74" fillId="0" borderId="14" xfId="0" applyNumberFormat="1" applyFont="1" applyBorder="1" applyAlignment="1">
      <alignment/>
    </xf>
    <xf numFmtId="0" fontId="37" fillId="18" borderId="13" xfId="0" applyFont="1" applyFill="1" applyBorder="1" applyAlignment="1">
      <alignment/>
    </xf>
    <xf numFmtId="4" fontId="37" fillId="18" borderId="14" xfId="0" applyNumberFormat="1" applyFont="1" applyFill="1" applyBorder="1" applyAlignment="1">
      <alignment/>
    </xf>
    <xf numFmtId="0" fontId="73" fillId="0" borderId="13" xfId="0" applyFont="1" applyBorder="1" applyAlignment="1">
      <alignment/>
    </xf>
    <xf numFmtId="4" fontId="73" fillId="0" borderId="14" xfId="0" applyNumberFormat="1" applyFont="1" applyBorder="1" applyAlignment="1">
      <alignment/>
    </xf>
    <xf numFmtId="0" fontId="37" fillId="0" borderId="30" xfId="0" applyFont="1" applyBorder="1" applyAlignment="1">
      <alignment/>
    </xf>
    <xf numFmtId="4" fontId="74" fillId="0" borderId="21" xfId="0" applyNumberFormat="1" applyFont="1" applyBorder="1" applyAlignment="1">
      <alignment/>
    </xf>
    <xf numFmtId="4" fontId="73" fillId="0" borderId="34" xfId="0" applyNumberFormat="1" applyFont="1" applyBorder="1" applyAlignment="1">
      <alignment/>
    </xf>
    <xf numFmtId="0" fontId="36" fillId="18" borderId="17" xfId="0" applyFont="1" applyFill="1" applyBorder="1" applyAlignment="1">
      <alignment horizontal="center" vertical="center" wrapText="1"/>
    </xf>
    <xf numFmtId="0" fontId="66" fillId="18" borderId="17" xfId="0" applyFont="1" applyFill="1" applyBorder="1" applyAlignment="1">
      <alignment horizontal="center" vertical="center" wrapText="1"/>
    </xf>
    <xf numFmtId="0" fontId="30" fillId="18" borderId="17" xfId="0" applyFont="1" applyFill="1" applyBorder="1" applyAlignment="1">
      <alignment horizontal="center" vertical="center" wrapText="1"/>
    </xf>
    <xf numFmtId="0" fontId="30" fillId="18" borderId="29" xfId="0" applyFont="1" applyFill="1" applyBorder="1" applyAlignment="1">
      <alignment horizontal="center" vertical="center" wrapText="1"/>
    </xf>
    <xf numFmtId="2" fontId="36" fillId="13" borderId="10" xfId="0" applyNumberFormat="1" applyFont="1" applyFill="1" applyBorder="1" applyAlignment="1">
      <alignment horizontal="center" vertical="center" wrapText="1"/>
    </xf>
    <xf numFmtId="0" fontId="36" fillId="0" borderId="10" xfId="0" applyFont="1" applyFill="1" applyBorder="1" applyAlignment="1">
      <alignment horizontal="left" vertical="center" wrapText="1"/>
    </xf>
    <xf numFmtId="0" fontId="36" fillId="13" borderId="10" xfId="0" applyFont="1" applyFill="1" applyBorder="1" applyAlignment="1">
      <alignment horizontal="center"/>
    </xf>
    <xf numFmtId="2" fontId="36" fillId="13" borderId="10" xfId="0" applyNumberFormat="1" applyFont="1" applyFill="1" applyBorder="1" applyAlignment="1">
      <alignment horizontal="center" wrapText="1"/>
    </xf>
    <xf numFmtId="4" fontId="36" fillId="0" borderId="10" xfId="0" applyNumberFormat="1" applyFont="1" applyFill="1" applyBorder="1" applyAlignment="1">
      <alignment/>
    </xf>
    <xf numFmtId="4" fontId="36" fillId="0" borderId="14" xfId="0" applyNumberFormat="1" applyFont="1" applyBorder="1" applyAlignment="1">
      <alignment/>
    </xf>
    <xf numFmtId="0" fontId="36" fillId="0" borderId="22" xfId="0" applyFont="1" applyBorder="1" applyAlignment="1">
      <alignment horizontal="left" vertical="center" wrapText="1"/>
    </xf>
    <xf numFmtId="4" fontId="36" fillId="0" borderId="34" xfId="0" applyNumberFormat="1" applyFont="1" applyBorder="1" applyAlignment="1">
      <alignment horizontal="right" vertical="center" wrapText="1"/>
    </xf>
    <xf numFmtId="0" fontId="36" fillId="0" borderId="15" xfId="0" applyFont="1" applyBorder="1" applyAlignment="1">
      <alignment horizontal="left" vertical="center" wrapText="1"/>
    </xf>
    <xf numFmtId="4" fontId="36" fillId="0" borderId="21" xfId="0" applyNumberFormat="1" applyFont="1" applyBorder="1" applyAlignment="1">
      <alignment horizontal="right" vertical="center" wrapText="1"/>
    </xf>
    <xf numFmtId="0" fontId="75" fillId="0" borderId="10" xfId="0" applyFont="1" applyBorder="1" applyAlignment="1">
      <alignment horizontal="center" vertical="center" wrapText="1"/>
    </xf>
    <xf numFmtId="4" fontId="30" fillId="18" borderId="12" xfId="0" applyNumberFormat="1" applyFont="1" applyFill="1" applyBorder="1" applyAlignment="1">
      <alignment horizontal="center" vertical="center" wrapText="1"/>
    </xf>
    <xf numFmtId="4" fontId="30" fillId="18" borderId="18" xfId="0" applyNumberFormat="1" applyFont="1" applyFill="1" applyBorder="1" applyAlignment="1">
      <alignment horizontal="center" vertical="center" wrapText="1"/>
    </xf>
    <xf numFmtId="0" fontId="30" fillId="18" borderId="46" xfId="0" applyNumberFormat="1" applyFont="1" applyFill="1" applyBorder="1" applyAlignment="1">
      <alignment horizontal="center" vertical="center" wrapText="1"/>
    </xf>
    <xf numFmtId="0" fontId="66" fillId="18" borderId="20" xfId="0" applyNumberFormat="1" applyFont="1" applyFill="1" applyBorder="1" applyAlignment="1">
      <alignment horizontal="center" vertical="center" wrapText="1"/>
    </xf>
    <xf numFmtId="4" fontId="4" fillId="0" borderId="47" xfId="0" applyNumberFormat="1" applyFont="1" applyBorder="1" applyAlignment="1">
      <alignment/>
    </xf>
    <xf numFmtId="0" fontId="29" fillId="0" borderId="0" xfId="0" applyFont="1" applyAlignment="1">
      <alignment/>
    </xf>
    <xf numFmtId="0" fontId="76" fillId="18" borderId="28" xfId="0" applyFont="1" applyFill="1" applyBorder="1" applyAlignment="1">
      <alignment horizontal="center" vertical="center" wrapText="1"/>
    </xf>
    <xf numFmtId="0" fontId="76" fillId="18" borderId="17" xfId="0" applyFont="1" applyFill="1" applyBorder="1" applyAlignment="1">
      <alignment horizontal="center" vertical="center" wrapText="1"/>
    </xf>
    <xf numFmtId="0" fontId="76" fillId="18" borderId="29" xfId="0" applyFont="1" applyFill="1" applyBorder="1" applyAlignment="1">
      <alignment horizontal="center" vertical="center" wrapText="1"/>
    </xf>
    <xf numFmtId="0" fontId="34" fillId="18" borderId="13" xfId="0" applyFont="1" applyFill="1" applyBorder="1" applyAlignment="1">
      <alignment horizontal="center" vertical="center" wrapText="1"/>
    </xf>
    <xf numFmtId="0" fontId="34" fillId="18" borderId="10" xfId="0" applyFont="1" applyFill="1" applyBorder="1" applyAlignment="1">
      <alignment horizontal="center" vertical="center" wrapText="1"/>
    </xf>
    <xf numFmtId="4" fontId="28" fillId="0" borderId="10" xfId="0" applyNumberFormat="1" applyFont="1" applyBorder="1" applyAlignment="1">
      <alignment horizontal="center" vertical="center" wrapText="1"/>
    </xf>
    <xf numFmtId="4" fontId="28" fillId="0" borderId="10" xfId="0" applyNumberFormat="1" applyFont="1" applyFill="1" applyBorder="1" applyAlignment="1">
      <alignment horizontal="center" vertical="center" wrapText="1"/>
    </xf>
    <xf numFmtId="0" fontId="28" fillId="0" borderId="30" xfId="0" applyFont="1" applyBorder="1" applyAlignment="1">
      <alignment horizontal="center" vertical="center" wrapText="1"/>
    </xf>
    <xf numFmtId="0" fontId="28" fillId="0" borderId="15" xfId="0" applyFont="1" applyBorder="1" applyAlignment="1">
      <alignment horizontal="center" vertical="center" wrapText="1"/>
    </xf>
    <xf numFmtId="4" fontId="30" fillId="0" borderId="15" xfId="0" applyNumberFormat="1" applyFont="1" applyBorder="1" applyAlignment="1">
      <alignment horizontal="center" vertical="center" wrapText="1"/>
    </xf>
    <xf numFmtId="4" fontId="30" fillId="0" borderId="21" xfId="0" applyNumberFormat="1" applyFont="1" applyBorder="1" applyAlignment="1">
      <alignment horizontal="center" vertical="center" wrapText="1"/>
    </xf>
    <xf numFmtId="0" fontId="4" fillId="0" borderId="0" xfId="0" applyFont="1" applyAlignment="1">
      <alignment wrapText="1"/>
    </xf>
    <xf numFmtId="0" fontId="28" fillId="0" borderId="0" xfId="0" applyFont="1" applyAlignment="1">
      <alignment horizontal="center"/>
    </xf>
    <xf numFmtId="4" fontId="28" fillId="0" borderId="24" xfId="0" applyNumberFormat="1" applyFont="1" applyBorder="1" applyAlignment="1">
      <alignment horizontal="center" vertical="center" wrapText="1"/>
    </xf>
    <xf numFmtId="0" fontId="4" fillId="0" borderId="0" xfId="0" applyFont="1" applyAlignment="1">
      <alignment horizontal="center"/>
    </xf>
    <xf numFmtId="0" fontId="77" fillId="0" borderId="0" xfId="36" applyFont="1" applyAlignment="1">
      <alignment horizontal="center"/>
    </xf>
    <xf numFmtId="0" fontId="30" fillId="18" borderId="38" xfId="0" applyFont="1" applyFill="1" applyBorder="1" applyAlignment="1">
      <alignment horizontal="center" vertical="center" wrapText="1"/>
    </xf>
    <xf numFmtId="0" fontId="78" fillId="0" borderId="38" xfId="0" applyFont="1" applyBorder="1" applyAlignment="1">
      <alignment horizontal="center" vertical="center" wrapText="1"/>
    </xf>
    <xf numFmtId="2" fontId="78" fillId="0" borderId="39" xfId="0" applyNumberFormat="1" applyFont="1" applyBorder="1" applyAlignment="1">
      <alignment horizontal="center" vertical="center" wrapText="1"/>
    </xf>
    <xf numFmtId="0" fontId="28" fillId="0" borderId="12" xfId="0" applyFont="1" applyFill="1" applyBorder="1" applyAlignment="1">
      <alignment horizontal="center"/>
    </xf>
    <xf numFmtId="0" fontId="28" fillId="0" borderId="18" xfId="0" applyFont="1" applyFill="1" applyBorder="1" applyAlignment="1">
      <alignment horizontal="center"/>
    </xf>
    <xf numFmtId="0" fontId="31" fillId="0" borderId="10" xfId="0" applyFont="1" applyBorder="1" applyAlignment="1">
      <alignment wrapText="1"/>
    </xf>
    <xf numFmtId="0" fontId="32" fillId="0" borderId="0" xfId="0" applyFont="1" applyAlignment="1">
      <alignment horizontal="center"/>
    </xf>
    <xf numFmtId="0" fontId="30" fillId="0" borderId="10" xfId="0" applyNumberFormat="1" applyFont="1" applyBorder="1" applyAlignment="1">
      <alignment/>
    </xf>
    <xf numFmtId="4" fontId="30" fillId="13" borderId="10" xfId="0" applyNumberFormat="1" applyFont="1" applyFill="1" applyBorder="1" applyAlignment="1">
      <alignment/>
    </xf>
    <xf numFmtId="0" fontId="32" fillId="0" borderId="11" xfId="0" applyFont="1" applyBorder="1" applyAlignment="1">
      <alignment horizontal="center"/>
    </xf>
    <xf numFmtId="4" fontId="0" fillId="0" borderId="0" xfId="0" applyNumberFormat="1" applyFont="1" applyBorder="1" applyAlignment="1">
      <alignment/>
    </xf>
    <xf numFmtId="4" fontId="30" fillId="0" borderId="0" xfId="0" applyNumberFormat="1" applyFont="1" applyBorder="1" applyAlignment="1">
      <alignment/>
    </xf>
    <xf numFmtId="0" fontId="28" fillId="0" borderId="36" xfId="0" applyFont="1" applyBorder="1" applyAlignment="1">
      <alignment horizontal="center"/>
    </xf>
    <xf numFmtId="0" fontId="0" fillId="0" borderId="48" xfId="0" applyFont="1" applyBorder="1" applyAlignment="1">
      <alignment horizontal="center"/>
    </xf>
    <xf numFmtId="0" fontId="32" fillId="0" borderId="49" xfId="0" applyFont="1" applyBorder="1" applyAlignment="1">
      <alignment horizontal="center"/>
    </xf>
    <xf numFmtId="0" fontId="30" fillId="13" borderId="10" xfId="0" applyNumberFormat="1" applyFont="1" applyFill="1" applyBorder="1" applyAlignment="1">
      <alignment/>
    </xf>
    <xf numFmtId="0" fontId="30" fillId="13" borderId="10" xfId="0" applyFont="1" applyFill="1" applyBorder="1" applyAlignment="1">
      <alignment/>
    </xf>
    <xf numFmtId="0" fontId="28" fillId="13" borderId="10" xfId="0" applyNumberFormat="1" applyFont="1" applyFill="1" applyBorder="1" applyAlignment="1">
      <alignment/>
    </xf>
    <xf numFmtId="0" fontId="28" fillId="13" borderId="10" xfId="0" applyNumberFormat="1" applyFont="1" applyFill="1" applyBorder="1" applyAlignment="1">
      <alignment/>
    </xf>
    <xf numFmtId="0" fontId="36" fillId="0" borderId="10" xfId="0" applyFont="1" applyBorder="1" applyAlignment="1">
      <alignment/>
    </xf>
    <xf numFmtId="4" fontId="36" fillId="0" borderId="10" xfId="0" applyNumberFormat="1" applyFont="1" applyBorder="1" applyAlignment="1">
      <alignment/>
    </xf>
    <xf numFmtId="4" fontId="30" fillId="13" borderId="10" xfId="0" applyNumberFormat="1" applyFont="1" applyFill="1" applyBorder="1" applyAlignment="1">
      <alignment horizontal="right"/>
    </xf>
    <xf numFmtId="0" fontId="28" fillId="0" borderId="10" xfId="0" applyNumberFormat="1" applyFont="1" applyBorder="1" applyAlignment="1">
      <alignment/>
    </xf>
    <xf numFmtId="0" fontId="1" fillId="0" borderId="10" xfId="0" applyFont="1" applyBorder="1" applyAlignment="1">
      <alignment/>
    </xf>
    <xf numFmtId="4" fontId="31" fillId="0" borderId="10" xfId="0" applyNumberFormat="1" applyFont="1" applyBorder="1" applyAlignment="1">
      <alignment/>
    </xf>
    <xf numFmtId="0" fontId="30" fillId="13" borderId="10" xfId="0" applyNumberFormat="1" applyFont="1" applyFill="1" applyBorder="1" applyAlignment="1">
      <alignment horizontal="right" vertical="center" wrapText="1"/>
    </xf>
    <xf numFmtId="0" fontId="0" fillId="0" borderId="0" xfId="0" applyFont="1" applyBorder="1" applyAlignment="1">
      <alignment/>
    </xf>
    <xf numFmtId="4" fontId="46" fillId="0" borderId="0" xfId="0" applyNumberFormat="1" applyFont="1" applyAlignment="1">
      <alignment/>
    </xf>
    <xf numFmtId="4" fontId="11" fillId="0" borderId="0" xfId="0" applyNumberFormat="1" applyFont="1" applyAlignment="1">
      <alignment/>
    </xf>
    <xf numFmtId="0" fontId="36" fillId="0" borderId="0" xfId="0" applyFont="1" applyAlignment="1">
      <alignment/>
    </xf>
    <xf numFmtId="0" fontId="32" fillId="18" borderId="38" xfId="0" applyFont="1" applyFill="1" applyBorder="1" applyAlignment="1">
      <alignment horizontal="center" vertical="center" wrapText="1"/>
    </xf>
    <xf numFmtId="4" fontId="36" fillId="0" borderId="0" xfId="0" applyNumberFormat="1" applyFont="1" applyFill="1" applyBorder="1" applyAlignment="1">
      <alignment/>
    </xf>
    <xf numFmtId="167" fontId="28" fillId="0" borderId="0" xfId="0" applyNumberFormat="1" applyFont="1" applyAlignment="1">
      <alignment horizontal="center"/>
    </xf>
    <xf numFmtId="0" fontId="32" fillId="18" borderId="12" xfId="0" applyFont="1" applyFill="1" applyBorder="1" applyAlignment="1">
      <alignment horizontal="centerContinuous" vertical="center" wrapText="1"/>
    </xf>
    <xf numFmtId="0" fontId="30" fillId="18" borderId="38" xfId="0" applyFont="1" applyFill="1" applyBorder="1" applyAlignment="1">
      <alignment horizontal="centerContinuous" vertical="center" wrapText="1"/>
    </xf>
    <xf numFmtId="0" fontId="30" fillId="18" borderId="39" xfId="0" applyFont="1" applyFill="1" applyBorder="1" applyAlignment="1">
      <alignment horizontal="centerContinuous" vertical="center" wrapText="1"/>
    </xf>
    <xf numFmtId="0" fontId="28" fillId="0" borderId="18" xfId="0" applyFont="1" applyBorder="1" applyAlignment="1">
      <alignment horizontal="center"/>
    </xf>
    <xf numFmtId="0" fontId="32" fillId="18" borderId="38" xfId="0" applyFont="1" applyFill="1" applyBorder="1" applyAlignment="1">
      <alignment horizontal="centerContinuous" vertical="center" wrapText="1"/>
    </xf>
    <xf numFmtId="0" fontId="30" fillId="0" borderId="28" xfId="0" applyFont="1" applyFill="1" applyBorder="1" applyAlignment="1">
      <alignment wrapText="1"/>
    </xf>
    <xf numFmtId="4" fontId="30" fillId="0" borderId="17" xfId="0" applyNumberFormat="1" applyFont="1" applyBorder="1" applyAlignment="1">
      <alignment/>
    </xf>
    <xf numFmtId="4" fontId="30" fillId="0" borderId="29" xfId="0" applyNumberFormat="1" applyFont="1" applyBorder="1" applyAlignment="1">
      <alignment/>
    </xf>
    <xf numFmtId="0" fontId="30" fillId="0" borderId="13" xfId="0" applyFont="1" applyFill="1" applyBorder="1" applyAlignment="1">
      <alignment wrapText="1"/>
    </xf>
    <xf numFmtId="0" fontId="30" fillId="0" borderId="10" xfId="0" applyFont="1" applyBorder="1" applyAlignment="1">
      <alignment/>
    </xf>
    <xf numFmtId="4" fontId="30" fillId="0" borderId="10" xfId="0" applyNumberFormat="1" applyFont="1" applyBorder="1" applyAlignment="1">
      <alignment/>
    </xf>
    <xf numFmtId="4" fontId="30" fillId="0" borderId="14" xfId="0" applyNumberFormat="1" applyFont="1" applyBorder="1" applyAlignment="1">
      <alignment/>
    </xf>
    <xf numFmtId="0" fontId="30" fillId="0" borderId="13" xfId="0" applyFont="1" applyBorder="1" applyAlignment="1">
      <alignment/>
    </xf>
    <xf numFmtId="0" fontId="28" fillId="0" borderId="10" xfId="0" applyFont="1" applyBorder="1" applyAlignment="1">
      <alignment/>
    </xf>
    <xf numFmtId="4" fontId="28" fillId="0" borderId="10" xfId="0" applyNumberFormat="1" applyFont="1" applyBorder="1" applyAlignment="1">
      <alignment/>
    </xf>
    <xf numFmtId="4" fontId="28" fillId="0" borderId="14" xfId="0" applyNumberFormat="1" applyFont="1" applyBorder="1" applyAlignment="1">
      <alignment/>
    </xf>
    <xf numFmtId="0" fontId="30" fillId="0" borderId="30" xfId="0" applyFont="1" applyBorder="1" applyAlignment="1">
      <alignment/>
    </xf>
    <xf numFmtId="0" fontId="28" fillId="0" borderId="15" xfId="0" applyFont="1" applyBorder="1" applyAlignment="1">
      <alignment/>
    </xf>
    <xf numFmtId="4" fontId="28" fillId="0" borderId="15" xfId="0" applyNumberFormat="1" applyFont="1" applyBorder="1" applyAlignment="1">
      <alignment/>
    </xf>
    <xf numFmtId="4" fontId="28" fillId="0" borderId="21" xfId="0" applyNumberFormat="1" applyFont="1" applyBorder="1" applyAlignment="1">
      <alignment/>
    </xf>
    <xf numFmtId="0" fontId="30" fillId="13" borderId="30" xfId="0" applyFont="1" applyFill="1" applyBorder="1" applyAlignment="1">
      <alignment horizontal="right"/>
    </xf>
    <xf numFmtId="0" fontId="30" fillId="13" borderId="15" xfId="0" applyFont="1" applyFill="1" applyBorder="1" applyAlignment="1">
      <alignment/>
    </xf>
    <xf numFmtId="4" fontId="28" fillId="0" borderId="15" xfId="0" applyNumberFormat="1" applyFont="1" applyFill="1" applyBorder="1" applyAlignment="1">
      <alignment horizontal="right"/>
    </xf>
    <xf numFmtId="0" fontId="79" fillId="0" borderId="0" xfId="0" applyFont="1" applyFill="1" applyAlignment="1">
      <alignment/>
    </xf>
    <xf numFmtId="0" fontId="80" fillId="0" borderId="0" xfId="0" applyFont="1" applyFill="1" applyAlignment="1">
      <alignment/>
    </xf>
    <xf numFmtId="0" fontId="81" fillId="0" borderId="0" xfId="0" applyFont="1" applyFill="1" applyAlignment="1">
      <alignment/>
    </xf>
    <xf numFmtId="0" fontId="82" fillId="0" borderId="0" xfId="0" applyFont="1" applyAlignment="1">
      <alignment/>
    </xf>
    <xf numFmtId="0" fontId="80" fillId="0" borderId="0" xfId="0" applyFont="1" applyAlignment="1">
      <alignment/>
    </xf>
    <xf numFmtId="0" fontId="83" fillId="0" borderId="0" xfId="0" applyFont="1" applyAlignment="1">
      <alignment/>
    </xf>
    <xf numFmtId="0" fontId="82" fillId="0" borderId="0" xfId="0" applyNumberFormat="1" applyFont="1" applyAlignment="1">
      <alignment/>
    </xf>
    <xf numFmtId="4" fontId="28" fillId="0" borderId="10" xfId="0" applyNumberFormat="1" applyFont="1" applyBorder="1" applyAlignment="1">
      <alignment horizontal="right" vertical="center"/>
    </xf>
    <xf numFmtId="0" fontId="0" fillId="0" borderId="10" xfId="0" applyBorder="1" applyAlignment="1">
      <alignment horizontal="right" vertical="center"/>
    </xf>
    <xf numFmtId="0" fontId="62" fillId="0" borderId="0" xfId="0" applyFont="1" applyAlignment="1">
      <alignment/>
    </xf>
    <xf numFmtId="0" fontId="42" fillId="0" borderId="0" xfId="0" applyFont="1" applyFill="1" applyBorder="1" applyAlignment="1">
      <alignment horizontal="left" wrapText="1"/>
    </xf>
    <xf numFmtId="0" fontId="45" fillId="0" borderId="0" xfId="0" applyFont="1" applyFill="1" applyBorder="1" applyAlignment="1">
      <alignment horizontal="left" wrapText="1"/>
    </xf>
    <xf numFmtId="0" fontId="29" fillId="18" borderId="19" xfId="0" applyFont="1" applyFill="1" applyBorder="1" applyAlignment="1">
      <alignment horizontal="center" wrapText="1"/>
    </xf>
    <xf numFmtId="0" fontId="29" fillId="18" borderId="46" xfId="0" applyFont="1" applyFill="1" applyBorder="1" applyAlignment="1">
      <alignment horizontal="center" wrapText="1"/>
    </xf>
    <xf numFmtId="0" fontId="37" fillId="0" borderId="0" xfId="0" applyFont="1" applyFill="1" applyBorder="1" applyAlignment="1">
      <alignment horizontal="center" wrapText="1"/>
    </xf>
    <xf numFmtId="0" fontId="0" fillId="0" borderId="0" xfId="0" applyFill="1" applyBorder="1" applyAlignment="1">
      <alignment horizontal="center" wrapText="1"/>
    </xf>
    <xf numFmtId="0" fontId="61" fillId="0" borderId="0" xfId="0" applyFont="1" applyAlignment="1">
      <alignment/>
    </xf>
    <xf numFmtId="9" fontId="61" fillId="0" borderId="0" xfId="49" applyFont="1" applyAlignment="1">
      <alignment/>
    </xf>
    <xf numFmtId="9" fontId="62" fillId="0" borderId="0" xfId="49" applyFont="1" applyAlignment="1">
      <alignment/>
    </xf>
    <xf numFmtId="0" fontId="37" fillId="0" borderId="0" xfId="0" applyFont="1" applyAlignment="1">
      <alignment/>
    </xf>
    <xf numFmtId="0" fontId="38" fillId="0" borderId="0" xfId="0" applyFont="1" applyAlignment="1">
      <alignmen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SMMP s.r.o."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ityfinance.cz/"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53"/>
  <sheetViews>
    <sheetView tabSelected="1" workbookViewId="0" topLeftCell="A1">
      <selection activeCell="K16" sqref="K16"/>
    </sheetView>
  </sheetViews>
  <sheetFormatPr defaultColWidth="9.140625" defaultRowHeight="12.75"/>
  <sheetData>
    <row r="1" spans="1:9" ht="27">
      <c r="A1" s="611"/>
      <c r="B1" s="611"/>
      <c r="C1" s="611"/>
      <c r="D1" s="611"/>
      <c r="E1" s="611"/>
      <c r="F1" s="611"/>
      <c r="G1" s="611"/>
      <c r="H1" s="611"/>
      <c r="I1" s="611"/>
    </row>
    <row r="2" spans="1:9" ht="34.5">
      <c r="A2" s="612" t="s">
        <v>893</v>
      </c>
      <c r="B2" s="613"/>
      <c r="C2" s="613"/>
      <c r="D2" s="613"/>
      <c r="E2" s="613"/>
      <c r="F2" s="613"/>
      <c r="G2" s="613"/>
      <c r="H2" s="613"/>
      <c r="I2" s="613"/>
    </row>
    <row r="3" spans="1:9" ht="12.75">
      <c r="A3" s="614"/>
      <c r="B3" s="614"/>
      <c r="C3" s="614"/>
      <c r="D3" s="614"/>
      <c r="E3" s="614"/>
      <c r="F3" s="614"/>
      <c r="G3" s="614"/>
      <c r="H3" s="614"/>
      <c r="I3" s="614"/>
    </row>
    <row r="4" spans="1:9" ht="34.5">
      <c r="A4" s="614"/>
      <c r="B4" s="614"/>
      <c r="C4" s="615" t="s">
        <v>892</v>
      </c>
      <c r="D4" s="614"/>
      <c r="E4" s="614"/>
      <c r="F4" s="614"/>
      <c r="G4" s="614"/>
      <c r="H4" s="614"/>
      <c r="I4" s="614"/>
    </row>
    <row r="5" spans="1:9" ht="12.75">
      <c r="A5" s="614"/>
      <c r="B5" s="614"/>
      <c r="C5" s="614"/>
      <c r="D5" s="614"/>
      <c r="E5" s="614"/>
      <c r="F5" s="614"/>
      <c r="G5" s="614"/>
      <c r="H5" s="614"/>
      <c r="I5" s="614"/>
    </row>
    <row r="6" spans="1:9" ht="12.75">
      <c r="A6" s="614"/>
      <c r="B6" s="614"/>
      <c r="C6" s="614"/>
      <c r="D6" s="614"/>
      <c r="E6" s="614"/>
      <c r="F6" s="614"/>
      <c r="G6" s="614"/>
      <c r="H6" s="614"/>
      <c r="I6" s="614"/>
    </row>
    <row r="7" spans="1:9" ht="12.75">
      <c r="A7" s="614"/>
      <c r="B7" s="614"/>
      <c r="C7" s="614"/>
      <c r="D7" s="614"/>
      <c r="E7" s="614"/>
      <c r="F7" s="614"/>
      <c r="G7" s="614"/>
      <c r="H7" s="614"/>
      <c r="I7" s="614"/>
    </row>
    <row r="8" spans="1:9" ht="12.75">
      <c r="A8" s="614"/>
      <c r="B8" s="614"/>
      <c r="C8" s="614"/>
      <c r="D8" s="614"/>
      <c r="E8" s="614"/>
      <c r="F8" s="614"/>
      <c r="G8" s="614"/>
      <c r="H8" s="614"/>
      <c r="I8" s="614"/>
    </row>
    <row r="9" spans="1:9" ht="12.75">
      <c r="A9" s="614"/>
      <c r="B9" s="614"/>
      <c r="C9" s="614"/>
      <c r="D9" s="614"/>
      <c r="E9" s="614"/>
      <c r="F9" s="614"/>
      <c r="G9" s="614"/>
      <c r="H9" s="614"/>
      <c r="I9" s="614"/>
    </row>
    <row r="10" spans="1:9" ht="12.75">
      <c r="A10" s="614"/>
      <c r="B10" s="614"/>
      <c r="C10" s="614"/>
      <c r="D10" s="614"/>
      <c r="E10" s="614"/>
      <c r="F10" s="614"/>
      <c r="G10" s="614"/>
      <c r="H10" s="614"/>
      <c r="I10" s="614"/>
    </row>
    <row r="11" spans="1:9" ht="18">
      <c r="A11" s="616" t="s">
        <v>894</v>
      </c>
      <c r="B11" s="616"/>
      <c r="C11" s="616"/>
      <c r="D11" s="616"/>
      <c r="E11" s="616"/>
      <c r="F11" s="616"/>
      <c r="G11" s="616"/>
      <c r="H11" s="616"/>
      <c r="I11" s="616"/>
    </row>
    <row r="12" spans="1:9" ht="18">
      <c r="A12" s="616" t="s">
        <v>895</v>
      </c>
      <c r="B12" s="616"/>
      <c r="C12" s="616"/>
      <c r="D12" s="616"/>
      <c r="E12" s="616"/>
      <c r="F12" s="616"/>
      <c r="G12" s="616"/>
      <c r="H12" s="616"/>
      <c r="I12" s="616"/>
    </row>
    <row r="13" spans="1:9" ht="18">
      <c r="A13" s="616" t="s">
        <v>896</v>
      </c>
      <c r="B13" s="616"/>
      <c r="C13" s="616"/>
      <c r="D13" s="616"/>
      <c r="E13" s="616"/>
      <c r="F13" s="616"/>
      <c r="G13" s="616"/>
      <c r="H13" s="616"/>
      <c r="I13" s="616"/>
    </row>
    <row r="14" spans="1:9" ht="12.75">
      <c r="A14" s="614"/>
      <c r="B14" s="614"/>
      <c r="C14" s="614"/>
      <c r="D14" s="614"/>
      <c r="E14" s="614"/>
      <c r="F14" s="614"/>
      <c r="G14" s="614"/>
      <c r="H14" s="614"/>
      <c r="I14" s="614"/>
    </row>
    <row r="15" spans="1:9" ht="12.75">
      <c r="A15" s="614"/>
      <c r="B15" s="614"/>
      <c r="C15" s="614"/>
      <c r="D15" s="614"/>
      <c r="E15" s="614"/>
      <c r="F15" s="614"/>
      <c r="G15" s="614"/>
      <c r="H15" s="614"/>
      <c r="I15" s="614"/>
    </row>
    <row r="16" spans="1:9" ht="12.75">
      <c r="A16" s="614"/>
      <c r="B16" s="614"/>
      <c r="C16" s="614"/>
      <c r="D16" s="614"/>
      <c r="E16" s="614"/>
      <c r="F16" s="614"/>
      <c r="G16" s="614"/>
      <c r="H16" s="614"/>
      <c r="I16" s="614"/>
    </row>
    <row r="17" spans="1:9" ht="12.75">
      <c r="A17" s="614"/>
      <c r="B17" s="614"/>
      <c r="C17" s="614"/>
      <c r="D17" s="614"/>
      <c r="E17" s="614"/>
      <c r="F17" s="614"/>
      <c r="G17" s="614"/>
      <c r="H17" s="614"/>
      <c r="I17" s="614"/>
    </row>
    <row r="18" spans="1:9" ht="12.75">
      <c r="A18" s="614"/>
      <c r="B18" s="614"/>
      <c r="C18" s="614"/>
      <c r="D18" s="614"/>
      <c r="E18" s="614"/>
      <c r="F18" s="614"/>
      <c r="G18" s="614"/>
      <c r="H18" s="614"/>
      <c r="I18" s="614"/>
    </row>
    <row r="19" spans="1:9" ht="12.75">
      <c r="A19" s="617" t="s">
        <v>890</v>
      </c>
      <c r="B19" s="614"/>
      <c r="C19" s="614"/>
      <c r="D19" s="614"/>
      <c r="E19" s="614"/>
      <c r="F19" s="614"/>
      <c r="G19" s="614"/>
      <c r="H19" s="614"/>
      <c r="I19" s="614"/>
    </row>
    <row r="20" spans="1:9" ht="12.75">
      <c r="A20" s="614" t="s">
        <v>891</v>
      </c>
      <c r="B20" s="614"/>
      <c r="C20" s="614"/>
      <c r="D20" s="614"/>
      <c r="E20" s="614"/>
      <c r="F20" s="614"/>
      <c r="G20" s="614"/>
      <c r="H20" s="614"/>
      <c r="I20" s="614"/>
    </row>
    <row r="21" spans="1:9" ht="12.75">
      <c r="A21" s="614"/>
      <c r="B21" s="614"/>
      <c r="C21" s="614"/>
      <c r="D21" s="614"/>
      <c r="E21" s="614"/>
      <c r="F21" s="614"/>
      <c r="G21" s="614"/>
      <c r="H21" s="614"/>
      <c r="I21" s="614"/>
    </row>
    <row r="22" spans="1:9" ht="12.75">
      <c r="A22" s="614"/>
      <c r="B22" s="614"/>
      <c r="C22" s="614"/>
      <c r="D22" s="614"/>
      <c r="E22" s="614"/>
      <c r="F22" s="614"/>
      <c r="G22" s="614"/>
      <c r="H22" s="614"/>
      <c r="I22" s="614"/>
    </row>
    <row r="23" spans="1:9" ht="12.75">
      <c r="A23" s="614"/>
      <c r="B23" s="614"/>
      <c r="C23" s="614"/>
      <c r="D23" s="614"/>
      <c r="E23" s="614"/>
      <c r="F23" s="614"/>
      <c r="G23" s="614"/>
      <c r="H23" s="614"/>
      <c r="I23" s="614"/>
    </row>
    <row r="24" spans="1:9" ht="12.75">
      <c r="A24" s="614"/>
      <c r="B24" s="614"/>
      <c r="C24" s="614"/>
      <c r="D24" s="614"/>
      <c r="E24" s="614"/>
      <c r="F24" s="614"/>
      <c r="G24" s="614"/>
      <c r="H24" s="614"/>
      <c r="I24" s="614"/>
    </row>
    <row r="25" spans="1:9" ht="12.75">
      <c r="A25" s="614"/>
      <c r="B25" s="614"/>
      <c r="C25" s="614"/>
      <c r="D25" s="614"/>
      <c r="E25" s="614"/>
      <c r="F25" s="614"/>
      <c r="G25" s="614"/>
      <c r="H25" s="614"/>
      <c r="I25" s="614"/>
    </row>
    <row r="26" spans="1:9" ht="12.75">
      <c r="A26" s="614"/>
      <c r="B26" s="614"/>
      <c r="C26" s="614"/>
      <c r="D26" s="614"/>
      <c r="E26" s="614"/>
      <c r="F26" s="614"/>
      <c r="G26" s="614"/>
      <c r="H26" s="614"/>
      <c r="I26" s="614"/>
    </row>
    <row r="27" spans="1:9" ht="12.75">
      <c r="A27" s="614"/>
      <c r="B27" s="614"/>
      <c r="C27" s="614"/>
      <c r="D27" s="614"/>
      <c r="E27" s="614"/>
      <c r="F27" s="614"/>
      <c r="G27" s="614"/>
      <c r="H27" s="614"/>
      <c r="I27" s="614"/>
    </row>
    <row r="28" spans="1:9" ht="12.75">
      <c r="A28" s="614" t="s">
        <v>897</v>
      </c>
      <c r="B28" s="614"/>
      <c r="C28" s="614"/>
      <c r="D28" s="614"/>
      <c r="E28" s="614"/>
      <c r="F28" s="614"/>
      <c r="G28" s="614"/>
      <c r="H28" s="614"/>
      <c r="I28" s="614"/>
    </row>
    <row r="29" spans="1:9" ht="12.75">
      <c r="A29" s="614"/>
      <c r="B29" s="614"/>
      <c r="C29" s="614"/>
      <c r="D29" s="614"/>
      <c r="E29" s="614"/>
      <c r="F29" s="614"/>
      <c r="G29" s="614"/>
      <c r="H29" s="614"/>
      <c r="I29" s="614"/>
    </row>
    <row r="30" spans="1:9" ht="12.75">
      <c r="A30" s="614"/>
      <c r="B30" s="614"/>
      <c r="C30" s="614"/>
      <c r="D30" s="614"/>
      <c r="E30" s="614"/>
      <c r="F30" s="614"/>
      <c r="G30" s="614"/>
      <c r="H30" s="614"/>
      <c r="I30" s="614"/>
    </row>
    <row r="31" spans="1:9" ht="12.75">
      <c r="A31" s="614" t="s">
        <v>898</v>
      </c>
      <c r="B31" s="614"/>
      <c r="C31" s="614"/>
      <c r="D31" s="614"/>
      <c r="E31" s="614"/>
      <c r="F31" s="614"/>
      <c r="G31" s="614"/>
      <c r="H31" s="614"/>
      <c r="I31" s="614"/>
    </row>
    <row r="32" spans="1:9" ht="12.75">
      <c r="A32" s="614"/>
      <c r="B32" s="614"/>
      <c r="C32" s="614"/>
      <c r="D32" s="614"/>
      <c r="E32" s="614"/>
      <c r="F32" s="614"/>
      <c r="G32" s="614"/>
      <c r="H32" s="614"/>
      <c r="I32" s="614"/>
    </row>
    <row r="33" spans="1:9" ht="12.75">
      <c r="A33" s="614"/>
      <c r="B33" s="614"/>
      <c r="C33" s="614"/>
      <c r="D33" s="614"/>
      <c r="E33" s="614"/>
      <c r="F33" s="614"/>
      <c r="G33" s="614"/>
      <c r="H33" s="614"/>
      <c r="I33" s="614"/>
    </row>
    <row r="34" spans="1:9" ht="12.75">
      <c r="A34" s="614"/>
      <c r="B34" s="614"/>
      <c r="C34" s="614"/>
      <c r="D34" s="614"/>
      <c r="E34" s="614"/>
      <c r="F34" s="614"/>
      <c r="G34" s="614"/>
      <c r="H34" s="614"/>
      <c r="I34" s="614"/>
    </row>
    <row r="35" spans="1:9" ht="12.75">
      <c r="A35" s="614"/>
      <c r="B35" s="614"/>
      <c r="C35" s="614"/>
      <c r="D35" s="614"/>
      <c r="E35" s="614"/>
      <c r="F35" s="614"/>
      <c r="G35" s="614"/>
      <c r="H35" s="614"/>
      <c r="I35" s="614"/>
    </row>
    <row r="36" spans="1:9" ht="12.75">
      <c r="A36" s="614"/>
      <c r="B36" s="614"/>
      <c r="C36" s="614"/>
      <c r="D36" s="614"/>
      <c r="E36" s="614"/>
      <c r="F36" s="614"/>
      <c r="G36" s="614"/>
      <c r="H36" s="614"/>
      <c r="I36" s="614"/>
    </row>
    <row r="37" spans="1:9" ht="12.75">
      <c r="A37" s="614"/>
      <c r="B37" s="614"/>
      <c r="C37" s="614"/>
      <c r="D37" s="614"/>
      <c r="E37" s="614"/>
      <c r="F37" s="614"/>
      <c r="G37" s="614"/>
      <c r="H37" s="614"/>
      <c r="I37" s="614"/>
    </row>
    <row r="38" spans="1:9" ht="12.75">
      <c r="A38" s="614"/>
      <c r="B38" s="614"/>
      <c r="C38" s="614"/>
      <c r="D38" s="614"/>
      <c r="E38" s="614"/>
      <c r="F38" s="614"/>
      <c r="G38" s="614"/>
      <c r="H38" s="614"/>
      <c r="I38" s="614"/>
    </row>
    <row r="39" spans="1:9" ht="12.75">
      <c r="A39" s="614"/>
      <c r="B39" s="614"/>
      <c r="C39" s="614"/>
      <c r="D39" s="614"/>
      <c r="E39" s="614"/>
      <c r="F39" s="614"/>
      <c r="G39" s="614"/>
      <c r="H39" s="614"/>
      <c r="I39" s="614"/>
    </row>
    <row r="40" spans="1:9" ht="12.75">
      <c r="A40" s="614"/>
      <c r="B40" s="614"/>
      <c r="C40" s="614"/>
      <c r="D40" s="614"/>
      <c r="E40" s="614"/>
      <c r="F40" s="614"/>
      <c r="G40" s="614"/>
      <c r="H40" s="614"/>
      <c r="I40" s="614"/>
    </row>
    <row r="41" spans="1:9" ht="12.75">
      <c r="A41" s="614"/>
      <c r="B41" s="614"/>
      <c r="C41" s="614"/>
      <c r="D41" s="614"/>
      <c r="E41" s="614"/>
      <c r="F41" s="614"/>
      <c r="G41" s="614"/>
      <c r="H41" s="614"/>
      <c r="I41" s="614"/>
    </row>
    <row r="42" spans="1:9" ht="12.75">
      <c r="A42" s="614"/>
      <c r="B42" s="614"/>
      <c r="C42" s="614"/>
      <c r="D42" s="614"/>
      <c r="E42" s="614"/>
      <c r="F42" s="614"/>
      <c r="G42" s="614"/>
      <c r="H42" s="614"/>
      <c r="I42" s="614"/>
    </row>
    <row r="43" spans="1:9" ht="12.75">
      <c r="A43" s="614"/>
      <c r="B43" s="614"/>
      <c r="C43" s="614"/>
      <c r="D43" s="614"/>
      <c r="E43" s="614"/>
      <c r="F43" s="614"/>
      <c r="G43" s="614"/>
      <c r="H43" s="614"/>
      <c r="I43" s="614"/>
    </row>
    <row r="44" spans="1:9" ht="12.75">
      <c r="A44" s="614"/>
      <c r="B44" s="614"/>
      <c r="C44" s="614"/>
      <c r="D44" s="614"/>
      <c r="E44" s="614"/>
      <c r="F44" s="614"/>
      <c r="G44" s="614"/>
      <c r="H44" s="614"/>
      <c r="I44" s="614"/>
    </row>
    <row r="45" spans="1:9" ht="12.75">
      <c r="A45" s="614"/>
      <c r="B45" s="614"/>
      <c r="C45" s="614"/>
      <c r="D45" s="614"/>
      <c r="E45" s="614"/>
      <c r="F45" s="614"/>
      <c r="G45" s="614"/>
      <c r="H45" s="614"/>
      <c r="I45" s="614"/>
    </row>
    <row r="46" spans="1:9" ht="12.75">
      <c r="A46" s="614"/>
      <c r="B46" s="614"/>
      <c r="C46" s="614"/>
      <c r="D46" s="614"/>
      <c r="E46" s="614"/>
      <c r="F46" s="614"/>
      <c r="G46" s="614"/>
      <c r="H46" s="614"/>
      <c r="I46" s="614"/>
    </row>
    <row r="47" spans="1:9" ht="12.75">
      <c r="A47" s="614"/>
      <c r="B47" s="614"/>
      <c r="C47" s="614"/>
      <c r="D47" s="614"/>
      <c r="E47" s="614"/>
      <c r="F47" s="614"/>
      <c r="G47" s="614"/>
      <c r="H47" s="614"/>
      <c r="I47" s="614"/>
    </row>
    <row r="48" spans="1:9" ht="12.75">
      <c r="A48" s="614"/>
      <c r="B48" s="614"/>
      <c r="C48" s="614"/>
      <c r="D48" s="614"/>
      <c r="E48" s="614"/>
      <c r="F48" s="614"/>
      <c r="G48" s="614"/>
      <c r="H48" s="614"/>
      <c r="I48" s="614"/>
    </row>
    <row r="49" spans="1:9" ht="12.75">
      <c r="A49" s="614"/>
      <c r="B49" s="614"/>
      <c r="C49" s="614"/>
      <c r="D49" s="614"/>
      <c r="E49" s="614"/>
      <c r="F49" s="614"/>
      <c r="G49" s="614"/>
      <c r="H49" s="614"/>
      <c r="I49" s="614"/>
    </row>
    <row r="50" spans="1:9" ht="12.75">
      <c r="A50" s="614"/>
      <c r="B50" s="614"/>
      <c r="C50" s="614"/>
      <c r="D50" s="614"/>
      <c r="E50" s="614"/>
      <c r="F50" s="614"/>
      <c r="G50" s="614"/>
      <c r="H50" s="614"/>
      <c r="I50" s="614"/>
    </row>
    <row r="51" spans="1:9" ht="12.75">
      <c r="A51" s="614"/>
      <c r="B51" s="614"/>
      <c r="C51" s="614"/>
      <c r="D51" s="614"/>
      <c r="E51" s="614"/>
      <c r="F51" s="614"/>
      <c r="G51" s="614"/>
      <c r="H51" s="614"/>
      <c r="I51" s="614"/>
    </row>
    <row r="52" spans="1:9" ht="12.75">
      <c r="A52" s="614"/>
      <c r="B52" s="614"/>
      <c r="C52" s="614"/>
      <c r="D52" s="614"/>
      <c r="E52" s="614"/>
      <c r="F52" s="614"/>
      <c r="G52" s="614"/>
      <c r="H52" s="614"/>
      <c r="I52" s="614"/>
    </row>
    <row r="53" spans="1:9" ht="12.75">
      <c r="A53" s="614"/>
      <c r="B53" s="614"/>
      <c r="C53" s="614"/>
      <c r="D53" s="614"/>
      <c r="E53" s="614"/>
      <c r="F53" s="614"/>
      <c r="G53" s="614"/>
      <c r="H53" s="614"/>
      <c r="I53" s="614"/>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E29"/>
  <sheetViews>
    <sheetView workbookViewId="0" topLeftCell="A7">
      <selection activeCell="A1" sqref="A1:E1"/>
    </sheetView>
  </sheetViews>
  <sheetFormatPr defaultColWidth="9.140625" defaultRowHeight="12.75"/>
  <cols>
    <col min="3" max="3" width="38.421875" style="0" customWidth="1"/>
    <col min="4" max="4" width="59.28125" style="0" customWidth="1"/>
    <col min="5" max="5" width="15.28125" style="0" customWidth="1"/>
  </cols>
  <sheetData>
    <row r="1" spans="1:5" ht="18">
      <c r="A1" s="630" t="s">
        <v>146</v>
      </c>
      <c r="B1" s="631"/>
      <c r="C1" s="631"/>
      <c r="D1" s="631"/>
      <c r="E1" s="631"/>
    </row>
    <row r="3" spans="1:2" ht="16.5" thickBot="1">
      <c r="A3" s="235" t="s">
        <v>405</v>
      </c>
      <c r="B3" s="236"/>
    </row>
    <row r="4" spans="1:5" ht="12.75">
      <c r="A4" s="237" t="s">
        <v>430</v>
      </c>
      <c r="B4" s="216" t="s">
        <v>401</v>
      </c>
      <c r="C4" s="216" t="s">
        <v>431</v>
      </c>
      <c r="D4" s="216" t="s">
        <v>402</v>
      </c>
      <c r="E4" s="238" t="s">
        <v>403</v>
      </c>
    </row>
    <row r="5" spans="1:5" ht="45">
      <c r="A5" s="239"/>
      <c r="B5" s="240">
        <v>8115</v>
      </c>
      <c r="C5" s="241" t="s">
        <v>639</v>
      </c>
      <c r="D5" s="253" t="s">
        <v>375</v>
      </c>
      <c r="E5" s="245">
        <v>0</v>
      </c>
    </row>
    <row r="6" spans="1:5" ht="22.5">
      <c r="A6" s="246"/>
      <c r="B6" s="240">
        <v>8124</v>
      </c>
      <c r="C6" s="241" t="s">
        <v>653</v>
      </c>
      <c r="D6" s="240" t="s">
        <v>400</v>
      </c>
      <c r="E6" s="245">
        <v>-1313</v>
      </c>
    </row>
    <row r="7" spans="1:5" ht="22.5">
      <c r="A7" s="246"/>
      <c r="B7" s="240">
        <v>8124</v>
      </c>
      <c r="C7" s="158" t="s">
        <v>653</v>
      </c>
      <c r="D7" s="240" t="s">
        <v>376</v>
      </c>
      <c r="E7" s="245">
        <v>-715</v>
      </c>
    </row>
    <row r="8" spans="1:5" ht="22.5">
      <c r="A8" s="247"/>
      <c r="B8" s="244">
        <v>8125</v>
      </c>
      <c r="C8" s="158" t="s">
        <v>653</v>
      </c>
      <c r="D8" s="244" t="s">
        <v>377</v>
      </c>
      <c r="E8" s="248">
        <v>-1980</v>
      </c>
    </row>
    <row r="9" spans="1:5" ht="16.5" thickBot="1">
      <c r="A9" s="249"/>
      <c r="B9" s="250" t="s">
        <v>404</v>
      </c>
      <c r="C9" s="250"/>
      <c r="D9" s="250"/>
      <c r="E9" s="251">
        <f>SUM(E5:E8)</f>
        <v>-4008</v>
      </c>
    </row>
    <row r="10" ht="15.75">
      <c r="A10" s="235"/>
    </row>
    <row r="11" spans="3:4" ht="12.75">
      <c r="C11" s="252" t="s">
        <v>378</v>
      </c>
      <c r="D11" t="s">
        <v>379</v>
      </c>
    </row>
    <row r="12" spans="3:4" ht="12.75">
      <c r="C12" s="94"/>
      <c r="D12" t="s">
        <v>380</v>
      </c>
    </row>
    <row r="13" spans="3:4" ht="12.75">
      <c r="C13" s="94"/>
      <c r="D13" t="s">
        <v>381</v>
      </c>
    </row>
    <row r="14" spans="3:4" ht="12.75">
      <c r="C14" s="94"/>
      <c r="D14" t="s">
        <v>382</v>
      </c>
    </row>
    <row r="15" ht="12.75">
      <c r="D15" s="252" t="s">
        <v>387</v>
      </c>
    </row>
    <row r="16" spans="1:3" ht="12.75">
      <c r="A16" s="242"/>
      <c r="C16" s="243"/>
    </row>
    <row r="17" spans="3:4" ht="12.75">
      <c r="C17" s="252" t="s">
        <v>383</v>
      </c>
      <c r="D17" t="s">
        <v>379</v>
      </c>
    </row>
    <row r="18" spans="3:4" ht="12.75">
      <c r="C18" s="94"/>
      <c r="D18" t="s">
        <v>384</v>
      </c>
    </row>
    <row r="19" spans="3:4" ht="12.75">
      <c r="C19" s="94"/>
      <c r="D19" t="s">
        <v>385</v>
      </c>
    </row>
    <row r="20" spans="3:4" ht="12.75">
      <c r="C20" s="94"/>
      <c r="D20" t="s">
        <v>386</v>
      </c>
    </row>
    <row r="21" spans="3:4" ht="12.75">
      <c r="C21" s="94"/>
      <c r="D21" s="252" t="s">
        <v>388</v>
      </c>
    </row>
    <row r="23" spans="3:4" ht="12.75">
      <c r="C23" s="252" t="s">
        <v>389</v>
      </c>
      <c r="D23" t="s">
        <v>390</v>
      </c>
    </row>
    <row r="24" spans="3:4" ht="12.75">
      <c r="C24" s="254" t="s">
        <v>398</v>
      </c>
      <c r="D24" t="s">
        <v>393</v>
      </c>
    </row>
    <row r="25" spans="3:4" ht="12.75">
      <c r="C25" s="254" t="s">
        <v>399</v>
      </c>
      <c r="D25" t="s">
        <v>394</v>
      </c>
    </row>
    <row r="26" spans="3:4" ht="12.75">
      <c r="C26" s="254" t="s">
        <v>391</v>
      </c>
      <c r="D26" t="s">
        <v>395</v>
      </c>
    </row>
    <row r="27" spans="3:4" ht="12.75">
      <c r="C27" s="254" t="s">
        <v>392</v>
      </c>
      <c r="D27" s="252" t="s">
        <v>396</v>
      </c>
    </row>
    <row r="29" ht="12.75">
      <c r="A29" t="s">
        <v>397</v>
      </c>
    </row>
  </sheetData>
  <sheetProtection/>
  <mergeCells count="1">
    <mergeCell ref="A1:E1"/>
  </mergeCells>
  <printOptions/>
  <pageMargins left="0.75" right="0.75" top="1" bottom="1" header="0.4921259845" footer="0.49212598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E53"/>
  <sheetViews>
    <sheetView workbookViewId="0" topLeftCell="A1">
      <selection activeCell="B61" sqref="B61"/>
    </sheetView>
  </sheetViews>
  <sheetFormatPr defaultColWidth="9.140625" defaultRowHeight="12.75"/>
  <cols>
    <col min="1" max="1" width="5.8515625" style="0" customWidth="1"/>
    <col min="2" max="2" width="35.57421875" style="0" customWidth="1"/>
    <col min="3" max="3" width="34.7109375" style="0" customWidth="1"/>
  </cols>
  <sheetData>
    <row r="2" spans="1:5" ht="15.75">
      <c r="A2" s="191" t="s">
        <v>945</v>
      </c>
      <c r="B2" s="192"/>
      <c r="C2" s="193"/>
      <c r="D2" s="193"/>
      <c r="E2" s="193"/>
    </row>
    <row r="3" spans="1:5" ht="15.75">
      <c r="A3" s="193"/>
      <c r="B3" s="194"/>
      <c r="C3" s="193"/>
      <c r="D3" s="193"/>
      <c r="E3" s="193"/>
    </row>
    <row r="4" spans="1:5" ht="15.75">
      <c r="A4" s="222" t="s">
        <v>29</v>
      </c>
      <c r="B4" s="195"/>
      <c r="C4" s="193"/>
      <c r="D4" s="193"/>
      <c r="E4" s="193"/>
    </row>
    <row r="5" spans="1:5" ht="15">
      <c r="A5" s="222" t="s">
        <v>6</v>
      </c>
      <c r="B5" s="193"/>
      <c r="C5" s="193"/>
      <c r="D5" s="193"/>
      <c r="E5" s="193"/>
    </row>
    <row r="6" spans="1:5" ht="13.5" thickBot="1">
      <c r="A6" s="218"/>
      <c r="B6" s="196"/>
      <c r="C6" s="193"/>
      <c r="D6" s="193"/>
      <c r="E6" s="193"/>
    </row>
    <row r="7" spans="1:5" ht="12.75">
      <c r="A7" s="197"/>
      <c r="B7" s="226" t="s">
        <v>959</v>
      </c>
      <c r="C7" s="227" t="s">
        <v>30</v>
      </c>
      <c r="D7" s="198" t="s">
        <v>535</v>
      </c>
      <c r="E7" s="193"/>
    </row>
    <row r="8" spans="1:5" ht="12.75">
      <c r="A8" s="199" t="s">
        <v>580</v>
      </c>
      <c r="B8" s="200" t="s">
        <v>953</v>
      </c>
      <c r="C8" s="228">
        <v>14000</v>
      </c>
      <c r="D8" s="201"/>
      <c r="E8" s="193"/>
    </row>
    <row r="9" spans="1:5" ht="12.75">
      <c r="A9" s="199" t="s">
        <v>585</v>
      </c>
      <c r="B9" s="200" t="s">
        <v>954</v>
      </c>
      <c r="C9" s="228">
        <v>130</v>
      </c>
      <c r="D9" s="201"/>
      <c r="E9" s="193"/>
    </row>
    <row r="10" spans="1:5" ht="12.75">
      <c r="A10" s="199" t="s">
        <v>587</v>
      </c>
      <c r="B10" s="200" t="s">
        <v>955</v>
      </c>
      <c r="C10" s="228">
        <v>960</v>
      </c>
      <c r="D10" s="193"/>
      <c r="E10" s="193"/>
    </row>
    <row r="11" spans="1:5" ht="12.75">
      <c r="A11" s="199" t="s">
        <v>468</v>
      </c>
      <c r="B11" s="200" t="s">
        <v>956</v>
      </c>
      <c r="C11" s="228">
        <v>610</v>
      </c>
      <c r="D11" s="193"/>
      <c r="E11" s="193"/>
    </row>
    <row r="12" spans="1:5" ht="12.75">
      <c r="A12" s="199" t="s">
        <v>947</v>
      </c>
      <c r="B12" s="200" t="s">
        <v>958</v>
      </c>
      <c r="C12" s="228">
        <v>-300</v>
      </c>
      <c r="D12" s="193"/>
      <c r="E12" s="193" t="s">
        <v>535</v>
      </c>
    </row>
    <row r="13" spans="1:5" ht="12.75">
      <c r="A13" s="199" t="s">
        <v>948</v>
      </c>
      <c r="B13" s="200" t="s">
        <v>957</v>
      </c>
      <c r="C13" s="228">
        <v>150</v>
      </c>
      <c r="D13" s="202" t="s">
        <v>535</v>
      </c>
      <c r="E13" s="193"/>
    </row>
    <row r="14" spans="1:5" ht="12.75">
      <c r="A14" s="203" t="s">
        <v>949</v>
      </c>
      <c r="B14" s="204" t="s">
        <v>10</v>
      </c>
      <c r="C14" s="229">
        <v>15550</v>
      </c>
      <c r="D14" s="193"/>
      <c r="E14" s="193"/>
    </row>
    <row r="15" spans="1:5" ht="22.5">
      <c r="A15" s="205" t="s">
        <v>950</v>
      </c>
      <c r="B15" s="200" t="s">
        <v>946</v>
      </c>
      <c r="C15" s="228">
        <v>13750</v>
      </c>
      <c r="D15" s="193"/>
      <c r="E15" s="193"/>
    </row>
    <row r="16" spans="1:5" ht="15.75" thickBot="1">
      <c r="A16" s="206"/>
      <c r="B16" s="207" t="s">
        <v>9</v>
      </c>
      <c r="C16" s="230">
        <v>29300</v>
      </c>
      <c r="D16" s="193"/>
      <c r="E16" s="193"/>
    </row>
    <row r="17" spans="1:5" ht="13.5" thickBot="1">
      <c r="A17" s="208"/>
      <c r="B17" s="209"/>
      <c r="C17" s="210"/>
      <c r="D17" s="193"/>
      <c r="E17" s="193"/>
    </row>
    <row r="18" spans="1:5" ht="12.75">
      <c r="A18" s="211"/>
      <c r="B18" s="226" t="s">
        <v>2</v>
      </c>
      <c r="C18" s="227" t="s">
        <v>31</v>
      </c>
      <c r="D18" s="193"/>
      <c r="E18" s="193"/>
    </row>
    <row r="19" spans="1:5" ht="12.75">
      <c r="A19" s="199" t="s">
        <v>580</v>
      </c>
      <c r="B19" s="200" t="s">
        <v>4</v>
      </c>
      <c r="C19" s="228">
        <v>8000</v>
      </c>
      <c r="D19" s="193"/>
      <c r="E19" s="193"/>
    </row>
    <row r="20" spans="1:5" ht="12.75">
      <c r="A20" s="199" t="s">
        <v>585</v>
      </c>
      <c r="B20" s="200" t="s">
        <v>960</v>
      </c>
      <c r="C20" s="228">
        <v>1800</v>
      </c>
      <c r="D20" s="193"/>
      <c r="E20" s="193"/>
    </row>
    <row r="21" spans="1:5" ht="12.75">
      <c r="A21" s="199" t="s">
        <v>587</v>
      </c>
      <c r="B21" s="200" t="s">
        <v>961</v>
      </c>
      <c r="C21" s="228">
        <v>140</v>
      </c>
      <c r="D21" s="193"/>
      <c r="E21" s="193"/>
    </row>
    <row r="22" spans="1:5" ht="12.75">
      <c r="A22" s="199" t="s">
        <v>468</v>
      </c>
      <c r="B22" s="200" t="s">
        <v>962</v>
      </c>
      <c r="C22" s="228">
        <v>600</v>
      </c>
      <c r="D22" s="193"/>
      <c r="E22" s="193"/>
    </row>
    <row r="23" spans="1:5" ht="12.75">
      <c r="A23" s="199" t="s">
        <v>947</v>
      </c>
      <c r="B23" s="200" t="s">
        <v>963</v>
      </c>
      <c r="C23" s="228">
        <v>925</v>
      </c>
      <c r="D23" s="193"/>
      <c r="E23" s="193"/>
    </row>
    <row r="24" spans="1:5" ht="12.75">
      <c r="A24" s="199" t="s">
        <v>948</v>
      </c>
      <c r="B24" s="200" t="s">
        <v>0</v>
      </c>
      <c r="C24" s="228">
        <v>115</v>
      </c>
      <c r="D24" s="193"/>
      <c r="E24" s="193"/>
    </row>
    <row r="25" spans="1:5" ht="12.75">
      <c r="A25" s="199" t="s">
        <v>949</v>
      </c>
      <c r="B25" s="200" t="s">
        <v>1</v>
      </c>
      <c r="C25" s="228">
        <v>70</v>
      </c>
      <c r="D25" s="193"/>
      <c r="E25" s="193"/>
    </row>
    <row r="26" spans="1:5" ht="12.75">
      <c r="A26" s="219" t="s">
        <v>950</v>
      </c>
      <c r="B26" s="220" t="s">
        <v>7</v>
      </c>
      <c r="C26" s="231">
        <v>3100</v>
      </c>
      <c r="D26" s="193"/>
      <c r="E26" s="193"/>
    </row>
    <row r="27" spans="1:5" ht="12.75">
      <c r="A27" s="199" t="s">
        <v>951</v>
      </c>
      <c r="B27" s="200" t="s">
        <v>8</v>
      </c>
      <c r="C27" s="228">
        <v>800</v>
      </c>
      <c r="D27" s="193"/>
      <c r="E27" s="193"/>
    </row>
    <row r="28" spans="1:5" ht="12.75">
      <c r="A28" s="212" t="s">
        <v>952</v>
      </c>
      <c r="B28" s="204" t="s">
        <v>11</v>
      </c>
      <c r="C28" s="229">
        <v>15550</v>
      </c>
      <c r="D28" s="193"/>
      <c r="E28" s="193" t="s">
        <v>535</v>
      </c>
    </row>
    <row r="29" spans="1:5" ht="22.5">
      <c r="A29" s="199" t="s">
        <v>5</v>
      </c>
      <c r="B29" s="200" t="s">
        <v>946</v>
      </c>
      <c r="C29" s="228">
        <v>13750</v>
      </c>
      <c r="D29" s="213" t="s">
        <v>535</v>
      </c>
      <c r="E29" s="202" t="s">
        <v>535</v>
      </c>
    </row>
    <row r="30" spans="1:5" ht="15.75" thickBot="1">
      <c r="A30" s="232" t="s">
        <v>3</v>
      </c>
      <c r="B30" s="207" t="s">
        <v>12</v>
      </c>
      <c r="C30" s="230">
        <v>29300</v>
      </c>
      <c r="D30" s="193"/>
      <c r="E30" s="193"/>
    </row>
    <row r="31" spans="1:5" ht="12.75">
      <c r="A31" s="214"/>
      <c r="B31" s="215" t="s">
        <v>535</v>
      </c>
      <c r="C31" s="217"/>
      <c r="D31" s="193"/>
      <c r="E31" s="193"/>
    </row>
    <row r="32" spans="1:5" ht="12.75">
      <c r="A32" s="221"/>
      <c r="B32" s="218" t="s">
        <v>13</v>
      </c>
      <c r="C32" s="193"/>
      <c r="D32" s="193"/>
      <c r="E32" s="193"/>
    </row>
    <row r="33" spans="1:5" ht="12.75">
      <c r="A33" s="233" t="s">
        <v>802</v>
      </c>
      <c r="B33" s="233" t="s">
        <v>16</v>
      </c>
      <c r="C33" s="223" t="s">
        <v>15</v>
      </c>
      <c r="D33" s="193"/>
      <c r="E33" s="193"/>
    </row>
    <row r="34" spans="2:3" ht="12.75">
      <c r="B34" s="153" t="s">
        <v>14</v>
      </c>
      <c r="C34" s="224" t="s">
        <v>17</v>
      </c>
    </row>
    <row r="35" spans="2:3" ht="12.75">
      <c r="B35" s="233" t="s">
        <v>18</v>
      </c>
      <c r="C35" s="234" t="s">
        <v>19</v>
      </c>
    </row>
    <row r="36" spans="2:3" ht="12.75">
      <c r="B36" s="153"/>
      <c r="C36" s="153" t="s">
        <v>20</v>
      </c>
    </row>
    <row r="37" spans="2:3" ht="12.75">
      <c r="B37" s="153" t="s">
        <v>34</v>
      </c>
      <c r="C37" s="153"/>
    </row>
    <row r="38" spans="2:3" ht="12.75">
      <c r="B38" s="153"/>
      <c r="C38" s="153"/>
    </row>
    <row r="39" spans="1:3" ht="12.75">
      <c r="A39" s="153" t="s">
        <v>803</v>
      </c>
      <c r="B39" s="153" t="s">
        <v>23</v>
      </c>
      <c r="C39" s="225" t="s">
        <v>22</v>
      </c>
    </row>
    <row r="40" spans="2:3" ht="12.75">
      <c r="B40" s="153" t="s">
        <v>21</v>
      </c>
      <c r="C40" s="225" t="s">
        <v>24</v>
      </c>
    </row>
    <row r="41" spans="2:3" ht="12.75">
      <c r="B41" s="153" t="s">
        <v>25</v>
      </c>
      <c r="C41" s="234" t="s">
        <v>26</v>
      </c>
    </row>
    <row r="42" spans="2:3" ht="12.75">
      <c r="B42" s="153"/>
      <c r="C42" s="153" t="s">
        <v>20</v>
      </c>
    </row>
    <row r="43" spans="2:3" ht="12.75">
      <c r="B43" s="153" t="s">
        <v>35</v>
      </c>
      <c r="C43" s="153"/>
    </row>
    <row r="44" spans="2:3" ht="12.75">
      <c r="B44" s="153"/>
      <c r="C44" s="153"/>
    </row>
    <row r="45" spans="2:3" ht="12.75">
      <c r="B45" s="153" t="s">
        <v>27</v>
      </c>
      <c r="C45" s="153"/>
    </row>
    <row r="46" spans="2:3" ht="12.75">
      <c r="B46" s="153" t="s">
        <v>28</v>
      </c>
      <c r="C46" s="153"/>
    </row>
    <row r="47" spans="2:3" ht="12.75">
      <c r="B47" s="153" t="s">
        <v>804</v>
      </c>
      <c r="C47" s="153"/>
    </row>
    <row r="48" spans="2:3" ht="12.75">
      <c r="B48" s="153" t="s">
        <v>805</v>
      </c>
      <c r="C48" s="153"/>
    </row>
    <row r="49" spans="2:3" ht="12.75">
      <c r="B49" s="153" t="s">
        <v>806</v>
      </c>
      <c r="C49" s="153"/>
    </row>
    <row r="50" spans="2:3" ht="12.75">
      <c r="B50" s="153" t="s">
        <v>807</v>
      </c>
      <c r="C50" s="153"/>
    </row>
    <row r="52" ht="12.75">
      <c r="B52" s="153" t="s">
        <v>33</v>
      </c>
    </row>
    <row r="53" ht="12.75">
      <c r="B53" s="153" t="s">
        <v>32</v>
      </c>
    </row>
  </sheetData>
  <sheetProtection/>
  <printOptions/>
  <pageMargins left="0.75" right="0.75" top="1" bottom="1"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36"/>
  <sheetViews>
    <sheetView workbookViewId="0" topLeftCell="A16">
      <selection activeCell="K26" sqref="K26"/>
    </sheetView>
  </sheetViews>
  <sheetFormatPr defaultColWidth="9.140625" defaultRowHeight="12.75"/>
  <cols>
    <col min="2" max="2" width="32.7109375" style="0" customWidth="1"/>
    <col min="3" max="3" width="60.140625" style="0" customWidth="1"/>
    <col min="4" max="4" width="15.7109375" style="0" customWidth="1"/>
  </cols>
  <sheetData>
    <row r="1" ht="18">
      <c r="A1" s="281" t="s">
        <v>373</v>
      </c>
    </row>
    <row r="2" ht="18">
      <c r="A2" s="281" t="s">
        <v>374</v>
      </c>
    </row>
    <row r="3" ht="13.5" thickBot="1"/>
    <row r="4" spans="1:5" ht="30">
      <c r="A4" s="255" t="s">
        <v>36</v>
      </c>
      <c r="B4" s="256" t="s">
        <v>372</v>
      </c>
      <c r="C4" s="256" t="s">
        <v>371</v>
      </c>
      <c r="D4" s="256" t="s">
        <v>403</v>
      </c>
      <c r="E4" s="280" t="s">
        <v>370</v>
      </c>
    </row>
    <row r="5" spans="1:5" ht="12.75">
      <c r="A5" s="257">
        <v>2212</v>
      </c>
      <c r="B5" s="258" t="s">
        <v>473</v>
      </c>
      <c r="C5" s="259"/>
      <c r="D5" s="259"/>
      <c r="E5" s="260"/>
    </row>
    <row r="6" spans="1:5" ht="22.5">
      <c r="A6" s="261"/>
      <c r="B6" s="262" t="s">
        <v>43</v>
      </c>
      <c r="C6" s="262" t="s">
        <v>58</v>
      </c>
      <c r="D6" s="263">
        <v>2000</v>
      </c>
      <c r="E6" s="264" t="s">
        <v>49</v>
      </c>
    </row>
    <row r="7" spans="1:5" ht="22.5">
      <c r="A7" s="261"/>
      <c r="B7" s="262" t="s">
        <v>50</v>
      </c>
      <c r="C7" s="262" t="s">
        <v>51</v>
      </c>
      <c r="D7" s="263">
        <v>5000</v>
      </c>
      <c r="E7" s="264" t="s">
        <v>48</v>
      </c>
    </row>
    <row r="8" spans="1:5" ht="33.75">
      <c r="A8" s="261"/>
      <c r="B8" s="262" t="s">
        <v>56</v>
      </c>
      <c r="C8" s="262" t="s">
        <v>59</v>
      </c>
      <c r="D8" s="263">
        <v>2000</v>
      </c>
      <c r="E8" s="264" t="s">
        <v>48</v>
      </c>
    </row>
    <row r="9" spans="1:5" ht="12.75">
      <c r="A9" s="257">
        <v>2219</v>
      </c>
      <c r="B9" s="258" t="s">
        <v>44</v>
      </c>
      <c r="C9" s="265"/>
      <c r="D9" s="266"/>
      <c r="E9" s="267"/>
    </row>
    <row r="10" spans="1:5" ht="22.5">
      <c r="A10" s="261"/>
      <c r="B10" s="262" t="s">
        <v>57</v>
      </c>
      <c r="C10" s="262" t="s">
        <v>45</v>
      </c>
      <c r="D10" s="263">
        <v>1500</v>
      </c>
      <c r="E10" s="264" t="s">
        <v>48</v>
      </c>
    </row>
    <row r="11" spans="1:5" ht="12.75">
      <c r="A11" s="261"/>
      <c r="B11" s="262" t="s">
        <v>41</v>
      </c>
      <c r="C11" s="262" t="s">
        <v>45</v>
      </c>
      <c r="D11" s="263">
        <v>2500</v>
      </c>
      <c r="E11" s="264" t="s">
        <v>48</v>
      </c>
    </row>
    <row r="12" spans="1:5" ht="12.75">
      <c r="A12" s="261"/>
      <c r="B12" s="262" t="s">
        <v>42</v>
      </c>
      <c r="C12" s="262" t="s">
        <v>45</v>
      </c>
      <c r="D12" s="263">
        <v>500</v>
      </c>
      <c r="E12" s="264" t="s">
        <v>48</v>
      </c>
    </row>
    <row r="13" spans="1:5" ht="12.75">
      <c r="A13" s="261"/>
      <c r="B13" s="262" t="s">
        <v>53</v>
      </c>
      <c r="C13" s="262" t="s">
        <v>362</v>
      </c>
      <c r="D13" s="263">
        <v>700</v>
      </c>
      <c r="E13" s="264" t="s">
        <v>48</v>
      </c>
    </row>
    <row r="14" spans="1:5" ht="22.5">
      <c r="A14" s="261"/>
      <c r="B14" s="262" t="s">
        <v>47</v>
      </c>
      <c r="C14" s="262" t="s">
        <v>46</v>
      </c>
      <c r="D14" s="263">
        <v>200</v>
      </c>
      <c r="E14" s="264" t="s">
        <v>48</v>
      </c>
    </row>
    <row r="15" spans="1:5" ht="22.5">
      <c r="A15" s="261"/>
      <c r="B15" s="262" t="s">
        <v>52</v>
      </c>
      <c r="C15" s="262" t="s">
        <v>363</v>
      </c>
      <c r="D15" s="263">
        <v>200</v>
      </c>
      <c r="E15" s="264" t="s">
        <v>48</v>
      </c>
    </row>
    <row r="16" spans="1:5" ht="12.75">
      <c r="A16" s="261"/>
      <c r="B16" s="262" t="s">
        <v>354</v>
      </c>
      <c r="C16" s="262" t="s">
        <v>355</v>
      </c>
      <c r="D16" s="263">
        <v>100</v>
      </c>
      <c r="E16" s="264" t="s">
        <v>48</v>
      </c>
    </row>
    <row r="17" spans="1:5" ht="12.75">
      <c r="A17" s="261"/>
      <c r="B17" s="262"/>
      <c r="C17" s="262"/>
      <c r="D17" s="263"/>
      <c r="E17" s="264"/>
    </row>
    <row r="18" spans="1:5" ht="12.75">
      <c r="A18" s="257">
        <v>3111</v>
      </c>
      <c r="B18" s="258" t="s">
        <v>478</v>
      </c>
      <c r="C18" s="265"/>
      <c r="D18" s="266"/>
      <c r="E18" s="267"/>
    </row>
    <row r="19" spans="1:5" ht="22.5">
      <c r="A19" s="261"/>
      <c r="B19" s="262" t="s">
        <v>366</v>
      </c>
      <c r="C19" s="262" t="s">
        <v>364</v>
      </c>
      <c r="D19" s="263">
        <v>800</v>
      </c>
      <c r="E19" s="264" t="s">
        <v>49</v>
      </c>
    </row>
    <row r="20" spans="1:5" ht="33.75">
      <c r="A20" s="261"/>
      <c r="B20" s="262" t="s">
        <v>367</v>
      </c>
      <c r="C20" s="262"/>
      <c r="D20" s="263">
        <v>80</v>
      </c>
      <c r="E20" s="264" t="s">
        <v>49</v>
      </c>
    </row>
    <row r="21" spans="1:5" ht="22.5">
      <c r="A21" s="261"/>
      <c r="B21" s="262" t="s">
        <v>368</v>
      </c>
      <c r="C21" s="262" t="s">
        <v>365</v>
      </c>
      <c r="D21" s="263">
        <v>300</v>
      </c>
      <c r="E21" s="264" t="s">
        <v>48</v>
      </c>
    </row>
    <row r="22" spans="1:5" ht="12.75">
      <c r="A22" s="257">
        <v>3113</v>
      </c>
      <c r="B22" s="258" t="s">
        <v>409</v>
      </c>
      <c r="C22" s="265"/>
      <c r="D22" s="266"/>
      <c r="E22" s="267"/>
    </row>
    <row r="23" spans="1:5" ht="33.75">
      <c r="A23" s="261"/>
      <c r="B23" s="262" t="s">
        <v>54</v>
      </c>
      <c r="C23" s="262" t="s">
        <v>60</v>
      </c>
      <c r="D23" s="263">
        <v>5000</v>
      </c>
      <c r="E23" s="264" t="s">
        <v>48</v>
      </c>
    </row>
    <row r="24" spans="1:5" ht="33.75">
      <c r="A24" s="261"/>
      <c r="B24" s="262" t="s">
        <v>359</v>
      </c>
      <c r="C24" s="262" t="s">
        <v>360</v>
      </c>
      <c r="D24" s="263">
        <v>1200</v>
      </c>
      <c r="E24" s="264" t="s">
        <v>48</v>
      </c>
    </row>
    <row r="25" spans="1:5" ht="22.5">
      <c r="A25" s="261"/>
      <c r="B25" s="262" t="s">
        <v>55</v>
      </c>
      <c r="C25" s="262" t="s">
        <v>64</v>
      </c>
      <c r="D25" s="263">
        <v>30</v>
      </c>
      <c r="E25" s="264" t="s">
        <v>48</v>
      </c>
    </row>
    <row r="26" spans="1:5" ht="12.75">
      <c r="A26" s="257">
        <v>3322</v>
      </c>
      <c r="B26" s="258" t="s">
        <v>929</v>
      </c>
      <c r="C26" s="259"/>
      <c r="D26" s="268"/>
      <c r="E26" s="260"/>
    </row>
    <row r="27" spans="1:5" ht="12.75">
      <c r="A27" s="269"/>
      <c r="B27" s="279" t="s">
        <v>65</v>
      </c>
      <c r="C27" s="270"/>
      <c r="D27" s="271">
        <v>15000</v>
      </c>
      <c r="E27" s="272" t="s">
        <v>48</v>
      </c>
    </row>
    <row r="28" spans="1:5" ht="12.75">
      <c r="A28" s="257">
        <v>3341</v>
      </c>
      <c r="B28" s="258" t="s">
        <v>37</v>
      </c>
      <c r="C28" s="259"/>
      <c r="D28" s="268"/>
      <c r="E28" s="260"/>
    </row>
    <row r="29" spans="1:5" ht="45">
      <c r="A29" s="273"/>
      <c r="B29" s="262" t="s">
        <v>66</v>
      </c>
      <c r="C29" s="274" t="s">
        <v>67</v>
      </c>
      <c r="D29" s="275">
        <v>6500</v>
      </c>
      <c r="E29" s="276" t="s">
        <v>48</v>
      </c>
    </row>
    <row r="30" spans="1:5" ht="12.75">
      <c r="A30" s="257">
        <v>3429</v>
      </c>
      <c r="B30" s="258" t="s">
        <v>38</v>
      </c>
      <c r="C30" s="259"/>
      <c r="D30" s="268"/>
      <c r="E30" s="260"/>
    </row>
    <row r="31" spans="1:5" ht="22.5">
      <c r="A31" s="277"/>
      <c r="B31" s="279" t="s">
        <v>361</v>
      </c>
      <c r="C31" s="270" t="s">
        <v>351</v>
      </c>
      <c r="D31" s="271">
        <v>1000</v>
      </c>
      <c r="E31" s="272" t="s">
        <v>356</v>
      </c>
    </row>
    <row r="32" spans="1:5" ht="12.75">
      <c r="A32" s="257">
        <v>3631</v>
      </c>
      <c r="B32" s="258" t="s">
        <v>485</v>
      </c>
      <c r="C32" s="259"/>
      <c r="D32" s="268"/>
      <c r="E32" s="260"/>
    </row>
    <row r="33" spans="1:5" ht="22.5">
      <c r="A33" s="273"/>
      <c r="B33" s="262" t="s">
        <v>357</v>
      </c>
      <c r="C33" s="274" t="s">
        <v>358</v>
      </c>
      <c r="D33" s="275">
        <v>80</v>
      </c>
      <c r="E33" s="276" t="s">
        <v>49</v>
      </c>
    </row>
    <row r="34" spans="1:5" ht="12.75">
      <c r="A34" s="257">
        <v>3632</v>
      </c>
      <c r="B34" s="258" t="s">
        <v>39</v>
      </c>
      <c r="C34" s="259" t="s">
        <v>40</v>
      </c>
      <c r="D34" s="268"/>
      <c r="E34" s="260"/>
    </row>
    <row r="35" spans="1:5" ht="23.25" thickBot="1">
      <c r="A35" s="273"/>
      <c r="B35" s="262" t="s">
        <v>352</v>
      </c>
      <c r="C35" s="274" t="s">
        <v>353</v>
      </c>
      <c r="D35" s="275">
        <v>2500</v>
      </c>
      <c r="E35" s="276" t="s">
        <v>48</v>
      </c>
    </row>
    <row r="36" spans="1:5" ht="32.25" thickBot="1">
      <c r="A36" s="278" t="s">
        <v>369</v>
      </c>
      <c r="B36" s="282"/>
      <c r="C36" s="282"/>
      <c r="D36" s="283">
        <f>SUM(D6:D35)</f>
        <v>47190</v>
      </c>
      <c r="E36" s="284"/>
    </row>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34"/>
  <sheetViews>
    <sheetView workbookViewId="0" topLeftCell="A1">
      <pane ySplit="5" topLeftCell="BM99" activePane="bottomLeft" state="frozen"/>
      <selection pane="topLeft" activeCell="A1" sqref="A1"/>
      <selection pane="bottomLeft" activeCell="I107" sqref="I107"/>
    </sheetView>
  </sheetViews>
  <sheetFormatPr defaultColWidth="9.140625" defaultRowHeight="12.75"/>
  <cols>
    <col min="1" max="1" width="4.28125" style="0" customWidth="1"/>
    <col min="2" max="2" width="5.28125" style="0" customWidth="1"/>
    <col min="3" max="3" width="9.00390625" style="0" customWidth="1"/>
    <col min="4" max="4" width="52.57421875" style="0" customWidth="1"/>
    <col min="5" max="5" width="14.00390625" style="0" customWidth="1"/>
    <col min="6" max="6" width="14.140625" style="0" customWidth="1"/>
    <col min="7" max="7" width="12.28125" style="0" customWidth="1"/>
    <col min="8" max="8" width="10.421875" style="0" customWidth="1"/>
    <col min="9" max="9" width="11.28125" style="0" customWidth="1"/>
  </cols>
  <sheetData>
    <row r="1" spans="1:5" ht="18.75">
      <c r="A1" s="503" t="s">
        <v>708</v>
      </c>
      <c r="B1" s="30"/>
      <c r="C1" s="30"/>
      <c r="D1" s="31"/>
      <c r="E1" s="30"/>
    </row>
    <row r="2" spans="1:5" ht="18.75">
      <c r="A2" s="503"/>
      <c r="B2" s="30"/>
      <c r="C2" s="30"/>
      <c r="D2" s="31"/>
      <c r="E2" s="30"/>
    </row>
    <row r="3" spans="1:7" ht="19.5" thickBot="1">
      <c r="A3" s="503"/>
      <c r="B3" s="30"/>
      <c r="C3" s="30"/>
      <c r="D3" s="31"/>
      <c r="E3" s="561" t="s">
        <v>729</v>
      </c>
      <c r="F3" s="551" t="s">
        <v>730</v>
      </c>
      <c r="G3" s="551" t="s">
        <v>731</v>
      </c>
    </row>
    <row r="4" spans="1:9" ht="13.5" thickBot="1">
      <c r="A4" s="30"/>
      <c r="B4" s="30"/>
      <c r="C4" s="30"/>
      <c r="D4" s="30"/>
      <c r="E4" s="564" t="s">
        <v>760</v>
      </c>
      <c r="F4" s="152" t="s">
        <v>879</v>
      </c>
      <c r="G4" s="152" t="s">
        <v>879</v>
      </c>
      <c r="H4" s="558" t="s">
        <v>879</v>
      </c>
      <c r="I4" s="559" t="s">
        <v>879</v>
      </c>
    </row>
    <row r="5" spans="1:9" s="2" customFormat="1" ht="39" customHeight="1" thickBot="1">
      <c r="A5" s="32"/>
      <c r="B5" s="33" t="s">
        <v>471</v>
      </c>
      <c r="C5" s="33" t="s">
        <v>578</v>
      </c>
      <c r="D5" s="34" t="s">
        <v>579</v>
      </c>
      <c r="E5" s="585" t="s">
        <v>727</v>
      </c>
      <c r="F5" s="555" t="s">
        <v>728</v>
      </c>
      <c r="G5" s="555" t="s">
        <v>940</v>
      </c>
      <c r="H5" s="556" t="s">
        <v>223</v>
      </c>
      <c r="I5" s="557" t="s">
        <v>222</v>
      </c>
    </row>
    <row r="6" spans="1:5" s="2" customFormat="1" ht="13.5" thickBot="1">
      <c r="A6" s="35" t="s">
        <v>694</v>
      </c>
      <c r="B6" s="36"/>
      <c r="C6" s="36"/>
      <c r="D6" s="37"/>
      <c r="E6" s="38"/>
    </row>
    <row r="7" spans="1:7" s="10" customFormat="1" ht="15.75" thickBot="1">
      <c r="A7" s="121" t="s">
        <v>580</v>
      </c>
      <c r="B7" s="122"/>
      <c r="C7" s="122"/>
      <c r="D7" s="123" t="s">
        <v>581</v>
      </c>
      <c r="E7" s="124"/>
      <c r="F7" s="125"/>
      <c r="G7" s="126"/>
    </row>
    <row r="8" spans="1:9" ht="12.75">
      <c r="A8" s="127"/>
      <c r="B8" s="128"/>
      <c r="C8" s="129">
        <v>1111</v>
      </c>
      <c r="D8" s="130" t="s">
        <v>655</v>
      </c>
      <c r="E8" s="131">
        <v>14483957.05</v>
      </c>
      <c r="F8" s="131">
        <v>12555</v>
      </c>
      <c r="G8" s="132">
        <v>16000</v>
      </c>
      <c r="H8" s="537">
        <v>17440</v>
      </c>
      <c r="I8" s="97">
        <v>18188</v>
      </c>
    </row>
    <row r="9" spans="1:9" ht="12.75">
      <c r="A9" s="39"/>
      <c r="B9" s="40"/>
      <c r="C9" s="72">
        <v>1112</v>
      </c>
      <c r="D9" s="73" t="s">
        <v>629</v>
      </c>
      <c r="E9" s="97">
        <v>1418524.33</v>
      </c>
      <c r="F9" s="97">
        <v>1150</v>
      </c>
      <c r="G9" s="133">
        <v>800</v>
      </c>
      <c r="H9" s="537">
        <v>876</v>
      </c>
      <c r="I9" s="97">
        <v>948</v>
      </c>
    </row>
    <row r="10" spans="1:9" ht="12.75">
      <c r="A10" s="41"/>
      <c r="B10" s="42"/>
      <c r="C10" s="42">
        <v>1113</v>
      </c>
      <c r="D10" s="74" t="s">
        <v>536</v>
      </c>
      <c r="E10" s="97">
        <v>1295917.35</v>
      </c>
      <c r="F10" s="97">
        <v>1200</v>
      </c>
      <c r="G10" s="133">
        <v>1600</v>
      </c>
      <c r="H10" s="537">
        <v>1850</v>
      </c>
      <c r="I10" s="97">
        <v>1909</v>
      </c>
    </row>
    <row r="11" spans="1:9" ht="12.75">
      <c r="A11" s="39"/>
      <c r="B11" s="40"/>
      <c r="C11" s="72">
        <v>1121</v>
      </c>
      <c r="D11" s="73" t="s">
        <v>582</v>
      </c>
      <c r="E11" s="97">
        <v>13557232.73</v>
      </c>
      <c r="F11" s="97">
        <v>14700</v>
      </c>
      <c r="G11" s="133">
        <v>16000</v>
      </c>
      <c r="H11" s="537">
        <v>17240</v>
      </c>
      <c r="I11" s="97">
        <v>17655</v>
      </c>
    </row>
    <row r="12" spans="1:9" ht="12.75">
      <c r="A12" s="39"/>
      <c r="B12" s="40"/>
      <c r="C12" s="72">
        <v>1122</v>
      </c>
      <c r="D12" s="73" t="s">
        <v>744</v>
      </c>
      <c r="E12" s="97">
        <v>493620</v>
      </c>
      <c r="F12" s="105">
        <v>416</v>
      </c>
      <c r="G12" s="133">
        <v>0</v>
      </c>
      <c r="H12" s="537"/>
      <c r="I12" s="111"/>
    </row>
    <row r="13" spans="1:9" ht="12.75">
      <c r="A13" s="39"/>
      <c r="B13" s="42"/>
      <c r="C13" s="42">
        <v>1511</v>
      </c>
      <c r="D13" s="74" t="s">
        <v>583</v>
      </c>
      <c r="E13" s="97">
        <v>3094453</v>
      </c>
      <c r="F13" s="97">
        <v>3300</v>
      </c>
      <c r="G13" s="133">
        <v>3100</v>
      </c>
      <c r="H13" s="537">
        <v>3100</v>
      </c>
      <c r="I13" s="111"/>
    </row>
    <row r="14" spans="1:9" ht="12.75">
      <c r="A14" s="39"/>
      <c r="B14" s="42"/>
      <c r="C14" s="42">
        <v>1211</v>
      </c>
      <c r="D14" s="74" t="s">
        <v>584</v>
      </c>
      <c r="E14" s="97">
        <v>31015961</v>
      </c>
      <c r="F14" s="97">
        <v>31676</v>
      </c>
      <c r="G14" s="133">
        <v>34000</v>
      </c>
      <c r="H14" s="537">
        <v>32880</v>
      </c>
      <c r="I14" s="97">
        <v>37713</v>
      </c>
    </row>
    <row r="15" spans="1:7" ht="12.75">
      <c r="A15" s="39"/>
      <c r="B15" s="42"/>
      <c r="C15" s="42">
        <v>1332</v>
      </c>
      <c r="D15" s="74" t="s">
        <v>617</v>
      </c>
      <c r="E15" s="97">
        <v>3500</v>
      </c>
      <c r="F15" s="97">
        <v>6</v>
      </c>
      <c r="G15" s="133">
        <v>5</v>
      </c>
    </row>
    <row r="16" spans="1:7" ht="12.75">
      <c r="A16" s="39"/>
      <c r="B16" s="42"/>
      <c r="C16" s="42">
        <v>1334</v>
      </c>
      <c r="D16" s="74" t="s">
        <v>630</v>
      </c>
      <c r="E16" s="97">
        <v>263920</v>
      </c>
      <c r="F16" s="97">
        <v>3</v>
      </c>
      <c r="G16" s="133">
        <v>5</v>
      </c>
    </row>
    <row r="17" spans="1:9" ht="12.75">
      <c r="A17" s="39"/>
      <c r="B17" s="40"/>
      <c r="C17" s="72">
        <v>1341</v>
      </c>
      <c r="D17" s="73" t="s">
        <v>538</v>
      </c>
      <c r="E17" s="97">
        <v>259895</v>
      </c>
      <c r="F17" s="97">
        <v>250</v>
      </c>
      <c r="G17" s="133">
        <v>260</v>
      </c>
      <c r="I17" s="3"/>
    </row>
    <row r="18" spans="1:7" ht="12.75">
      <c r="A18" s="39"/>
      <c r="B18" s="40"/>
      <c r="C18" s="72">
        <v>1343</v>
      </c>
      <c r="D18" s="73" t="s">
        <v>539</v>
      </c>
      <c r="E18" s="97">
        <v>130036</v>
      </c>
      <c r="F18" s="97">
        <v>150</v>
      </c>
      <c r="G18" s="133">
        <v>110</v>
      </c>
    </row>
    <row r="19" spans="1:7" ht="12.75">
      <c r="A19" s="39"/>
      <c r="B19" s="40"/>
      <c r="C19" s="72">
        <v>1355</v>
      </c>
      <c r="D19" s="73" t="s">
        <v>781</v>
      </c>
      <c r="E19" s="105">
        <v>0</v>
      </c>
      <c r="F19" s="97">
        <v>1621</v>
      </c>
      <c r="G19" s="133">
        <v>2914</v>
      </c>
    </row>
    <row r="20" spans="1:7" ht="12.75">
      <c r="A20" s="39"/>
      <c r="B20" s="40"/>
      <c r="C20" s="72">
        <v>1347</v>
      </c>
      <c r="D20" s="73" t="s">
        <v>631</v>
      </c>
      <c r="E20" s="97">
        <v>1083997</v>
      </c>
      <c r="F20" s="105">
        <v>25</v>
      </c>
      <c r="G20" s="133">
        <v>0</v>
      </c>
    </row>
    <row r="21" spans="1:7" ht="12.75">
      <c r="A21" s="39"/>
      <c r="B21" s="40"/>
      <c r="C21" s="72">
        <v>1351</v>
      </c>
      <c r="D21" s="73" t="s">
        <v>534</v>
      </c>
      <c r="E21" s="97">
        <v>172200</v>
      </c>
      <c r="F21" s="97">
        <v>300</v>
      </c>
      <c r="G21" s="133">
        <v>304</v>
      </c>
    </row>
    <row r="22" spans="1:7" ht="12.75">
      <c r="A22" s="39"/>
      <c r="B22" s="40"/>
      <c r="C22" s="72">
        <v>1340</v>
      </c>
      <c r="D22" s="104" t="s">
        <v>540</v>
      </c>
      <c r="E22" s="105">
        <v>0</v>
      </c>
      <c r="F22" s="97">
        <v>4160</v>
      </c>
      <c r="G22" s="133">
        <v>4160</v>
      </c>
    </row>
    <row r="23" spans="1:7" ht="12.75">
      <c r="A23" s="39"/>
      <c r="B23" s="40"/>
      <c r="C23" s="72">
        <v>1337</v>
      </c>
      <c r="D23" s="104" t="s">
        <v>540</v>
      </c>
      <c r="E23" s="97">
        <v>3410033</v>
      </c>
      <c r="F23" s="105">
        <v>0</v>
      </c>
      <c r="G23" s="133">
        <v>0</v>
      </c>
    </row>
    <row r="24" spans="1:7" ht="12.75">
      <c r="A24" s="39"/>
      <c r="B24" s="40"/>
      <c r="C24" s="72">
        <v>2460</v>
      </c>
      <c r="D24" s="78" t="s">
        <v>764</v>
      </c>
      <c r="E24" s="97">
        <v>105797</v>
      </c>
      <c r="F24" s="105">
        <v>0</v>
      </c>
      <c r="G24" s="133">
        <v>0</v>
      </c>
    </row>
    <row r="25" spans="1:7" ht="13.5" thickBot="1">
      <c r="A25" s="134"/>
      <c r="B25" s="55"/>
      <c r="C25" s="55">
        <v>1361</v>
      </c>
      <c r="D25" s="135" t="s">
        <v>537</v>
      </c>
      <c r="E25" s="113">
        <v>629570</v>
      </c>
      <c r="F25" s="113">
        <v>160</v>
      </c>
      <c r="G25" s="136">
        <v>230</v>
      </c>
    </row>
    <row r="26" spans="1:7" s="10" customFormat="1" ht="15.75" thickBot="1">
      <c r="A26" s="137" t="s">
        <v>585</v>
      </c>
      <c r="B26" s="56"/>
      <c r="C26" s="56"/>
      <c r="D26" s="138" t="s">
        <v>586</v>
      </c>
      <c r="E26" s="60"/>
      <c r="F26" s="139"/>
      <c r="G26" s="140"/>
    </row>
    <row r="27" spans="1:7" ht="25.5">
      <c r="A27" s="127"/>
      <c r="B27" s="58"/>
      <c r="C27" s="129">
        <v>4112</v>
      </c>
      <c r="D27" s="130" t="s">
        <v>677</v>
      </c>
      <c r="E27" s="131">
        <v>7411287</v>
      </c>
      <c r="F27" s="131">
        <v>6552</v>
      </c>
      <c r="G27" s="132">
        <v>5163</v>
      </c>
    </row>
    <row r="28" spans="1:7" ht="12.75">
      <c r="A28" s="39"/>
      <c r="B28" s="43"/>
      <c r="C28" s="72">
        <v>4116</v>
      </c>
      <c r="D28" s="73" t="s">
        <v>650</v>
      </c>
      <c r="E28" s="97">
        <v>5550000</v>
      </c>
      <c r="F28" s="97">
        <v>0</v>
      </c>
      <c r="G28" s="133">
        <v>0</v>
      </c>
    </row>
    <row r="29" spans="1:9" ht="25.5">
      <c r="A29" s="39"/>
      <c r="B29" s="43"/>
      <c r="C29" s="77" t="s">
        <v>759</v>
      </c>
      <c r="D29" s="104" t="s">
        <v>684</v>
      </c>
      <c r="E29" s="97">
        <v>3123356.15</v>
      </c>
      <c r="F29" s="97">
        <v>0</v>
      </c>
      <c r="G29" s="133">
        <v>0</v>
      </c>
      <c r="I29" s="3"/>
    </row>
    <row r="30" spans="1:7" ht="12.75">
      <c r="A30" s="39"/>
      <c r="B30" s="43"/>
      <c r="C30" s="72">
        <v>4122</v>
      </c>
      <c r="D30" s="104" t="s">
        <v>487</v>
      </c>
      <c r="E30" s="97">
        <v>100000</v>
      </c>
      <c r="F30" s="97">
        <v>100</v>
      </c>
      <c r="G30" s="133">
        <v>100</v>
      </c>
    </row>
    <row r="31" spans="1:7" ht="12.75">
      <c r="A31" s="39"/>
      <c r="B31" s="43"/>
      <c r="C31" s="72">
        <v>4122</v>
      </c>
      <c r="D31" s="104" t="s">
        <v>487</v>
      </c>
      <c r="E31" s="97">
        <v>0</v>
      </c>
      <c r="F31" s="97">
        <v>50</v>
      </c>
      <c r="G31" s="133">
        <v>0</v>
      </c>
    </row>
    <row r="32" spans="1:7" ht="12.75">
      <c r="A32" s="39"/>
      <c r="B32" s="43"/>
      <c r="C32" s="72">
        <v>4122</v>
      </c>
      <c r="D32" s="104" t="s">
        <v>487</v>
      </c>
      <c r="E32" s="97">
        <v>0</v>
      </c>
      <c r="F32" s="97">
        <v>33.8</v>
      </c>
      <c r="G32" s="133">
        <v>0</v>
      </c>
    </row>
    <row r="33" spans="1:7" ht="12.75">
      <c r="A33" s="39"/>
      <c r="B33" s="43"/>
      <c r="C33" s="72">
        <v>4122</v>
      </c>
      <c r="D33" s="104" t="s">
        <v>115</v>
      </c>
      <c r="E33" s="97">
        <v>0</v>
      </c>
      <c r="F33" s="97">
        <v>59.4</v>
      </c>
      <c r="G33" s="133">
        <v>0</v>
      </c>
    </row>
    <row r="34" spans="1:7" ht="12.75">
      <c r="A34" s="39"/>
      <c r="B34" s="43"/>
      <c r="C34" s="72">
        <v>4111</v>
      </c>
      <c r="D34" s="104" t="s">
        <v>116</v>
      </c>
      <c r="E34" s="97">
        <v>0</v>
      </c>
      <c r="F34" s="97">
        <v>70</v>
      </c>
      <c r="G34" s="133">
        <v>0</v>
      </c>
    </row>
    <row r="35" spans="1:7" ht="12.75">
      <c r="A35" s="39"/>
      <c r="B35" s="43"/>
      <c r="C35" s="72">
        <v>4111</v>
      </c>
      <c r="D35" s="104" t="s">
        <v>117</v>
      </c>
      <c r="E35" s="97">
        <v>0</v>
      </c>
      <c r="F35" s="97">
        <v>20</v>
      </c>
      <c r="G35" s="133">
        <v>0</v>
      </c>
    </row>
    <row r="36" spans="1:7" ht="12.75">
      <c r="A36" s="39"/>
      <c r="B36" s="43"/>
      <c r="C36" s="72">
        <v>4111</v>
      </c>
      <c r="D36" s="104" t="s">
        <v>118</v>
      </c>
      <c r="E36" s="97">
        <v>0</v>
      </c>
      <c r="F36" s="97">
        <v>268</v>
      </c>
      <c r="G36" s="133">
        <v>0</v>
      </c>
    </row>
    <row r="37" spans="1:7" ht="12.75">
      <c r="A37" s="39"/>
      <c r="B37" s="43"/>
      <c r="C37" s="72">
        <v>4123.4223</v>
      </c>
      <c r="D37" s="104" t="s">
        <v>488</v>
      </c>
      <c r="E37" s="97">
        <v>4834626.2</v>
      </c>
      <c r="F37" s="97">
        <v>3091</v>
      </c>
      <c r="G37" s="133">
        <v>0</v>
      </c>
    </row>
    <row r="38" spans="1:7" ht="12.75">
      <c r="A38" s="39"/>
      <c r="B38" s="43"/>
      <c r="C38" s="72">
        <v>4213</v>
      </c>
      <c r="D38" s="73" t="s">
        <v>753</v>
      </c>
      <c r="E38" s="97">
        <v>7924500</v>
      </c>
      <c r="F38" s="105">
        <v>0</v>
      </c>
      <c r="G38" s="133">
        <v>0</v>
      </c>
    </row>
    <row r="39" spans="1:7" ht="12.75">
      <c r="A39" s="39"/>
      <c r="B39" s="43"/>
      <c r="C39" s="72">
        <v>4213</v>
      </c>
      <c r="D39" s="73" t="s">
        <v>489</v>
      </c>
      <c r="E39" s="97">
        <v>16320</v>
      </c>
      <c r="F39" s="97">
        <v>505</v>
      </c>
      <c r="G39" s="133">
        <v>0</v>
      </c>
    </row>
    <row r="40" spans="1:7" ht="12.75">
      <c r="A40" s="39"/>
      <c r="B40" s="43"/>
      <c r="C40" s="72">
        <v>4213</v>
      </c>
      <c r="D40" s="73" t="s">
        <v>490</v>
      </c>
      <c r="E40" s="97">
        <v>0</v>
      </c>
      <c r="F40" s="97">
        <v>4187</v>
      </c>
      <c r="G40" s="133">
        <v>0</v>
      </c>
    </row>
    <row r="41" spans="1:7" ht="25.5">
      <c r="A41" s="39"/>
      <c r="B41" s="43"/>
      <c r="C41" s="72">
        <v>4116</v>
      </c>
      <c r="D41" s="141" t="s">
        <v>495</v>
      </c>
      <c r="E41" s="97">
        <v>326417</v>
      </c>
      <c r="F41" s="97">
        <v>479</v>
      </c>
      <c r="G41" s="133">
        <v>151</v>
      </c>
    </row>
    <row r="42" spans="1:7" ht="25.5">
      <c r="A42" s="39"/>
      <c r="B42" s="43"/>
      <c r="C42" s="106">
        <v>4122</v>
      </c>
      <c r="D42" s="73" t="s">
        <v>700</v>
      </c>
      <c r="E42" s="97">
        <v>81000</v>
      </c>
      <c r="F42" s="97">
        <v>0</v>
      </c>
      <c r="G42" s="133">
        <v>0</v>
      </c>
    </row>
    <row r="43" spans="1:7" ht="12.75">
      <c r="A43" s="39"/>
      <c r="B43" s="43"/>
      <c r="C43" s="72">
        <v>4116</v>
      </c>
      <c r="D43" s="73" t="s">
        <v>701</v>
      </c>
      <c r="E43" s="97">
        <v>10000</v>
      </c>
      <c r="F43" s="97">
        <v>0</v>
      </c>
      <c r="G43" s="133">
        <v>0</v>
      </c>
    </row>
    <row r="44" spans="1:7" ht="12.75">
      <c r="A44" s="39"/>
      <c r="B44" s="43"/>
      <c r="C44" s="72">
        <v>4116</v>
      </c>
      <c r="D44" s="73" t="s">
        <v>701</v>
      </c>
      <c r="E44" s="97">
        <v>24000</v>
      </c>
      <c r="F44" s="97">
        <v>5</v>
      </c>
      <c r="G44" s="133">
        <v>0</v>
      </c>
    </row>
    <row r="45" spans="1:7" ht="25.5">
      <c r="A45" s="39"/>
      <c r="B45" s="43"/>
      <c r="C45" s="72">
        <v>4116</v>
      </c>
      <c r="D45" s="73" t="s">
        <v>425</v>
      </c>
      <c r="E45" s="97">
        <v>1098412.2</v>
      </c>
      <c r="F45" s="97">
        <v>732</v>
      </c>
      <c r="G45" s="133">
        <v>0</v>
      </c>
    </row>
    <row r="46" spans="1:7" ht="25.5">
      <c r="A46" s="39"/>
      <c r="B46" s="43"/>
      <c r="C46" s="72">
        <v>4116</v>
      </c>
      <c r="D46" s="73" t="s">
        <v>426</v>
      </c>
      <c r="E46" s="97">
        <v>1237461.6</v>
      </c>
      <c r="F46" s="97">
        <v>825</v>
      </c>
      <c r="G46" s="133">
        <v>0</v>
      </c>
    </row>
    <row r="47" spans="1:7" ht="25.5">
      <c r="A47" s="39"/>
      <c r="B47" s="43"/>
      <c r="C47" s="72">
        <v>4111</v>
      </c>
      <c r="D47" s="73" t="s">
        <v>712</v>
      </c>
      <c r="E47" s="97">
        <v>46971</v>
      </c>
      <c r="F47" s="97">
        <v>0</v>
      </c>
      <c r="G47" s="133">
        <v>0</v>
      </c>
    </row>
    <row r="48" spans="1:7" ht="12.75">
      <c r="A48" s="39"/>
      <c r="B48" s="43"/>
      <c r="C48" s="72">
        <v>4116</v>
      </c>
      <c r="D48" s="73" t="s">
        <v>713</v>
      </c>
      <c r="E48" s="97">
        <v>1630000</v>
      </c>
      <c r="F48" s="97">
        <v>850</v>
      </c>
      <c r="G48" s="133">
        <v>0</v>
      </c>
    </row>
    <row r="49" spans="1:7" ht="25.5">
      <c r="A49" s="39"/>
      <c r="B49" s="43"/>
      <c r="C49" s="72">
        <v>4222</v>
      </c>
      <c r="D49" s="73" t="s">
        <v>427</v>
      </c>
      <c r="E49" s="28">
        <v>104100</v>
      </c>
      <c r="F49" s="97">
        <v>0</v>
      </c>
      <c r="G49" s="133">
        <v>0</v>
      </c>
    </row>
    <row r="50" spans="1:7" ht="12.75">
      <c r="A50" s="39"/>
      <c r="B50" s="43"/>
      <c r="C50" s="72">
        <v>4116</v>
      </c>
      <c r="D50" s="73" t="s">
        <v>724</v>
      </c>
      <c r="E50" s="97">
        <v>15560</v>
      </c>
      <c r="F50" s="97">
        <v>0</v>
      </c>
      <c r="G50" s="133">
        <v>0</v>
      </c>
    </row>
    <row r="51" spans="1:7" ht="12.75">
      <c r="A51" s="39"/>
      <c r="B51" s="43"/>
      <c r="C51" s="72">
        <v>4121</v>
      </c>
      <c r="D51" s="73" t="s">
        <v>632</v>
      </c>
      <c r="E51" s="97">
        <v>653677</v>
      </c>
      <c r="F51" s="97">
        <v>517</v>
      </c>
      <c r="G51" s="133">
        <v>0</v>
      </c>
    </row>
    <row r="52" spans="1:7" ht="12.75">
      <c r="A52" s="39"/>
      <c r="B52" s="43"/>
      <c r="C52" s="72">
        <v>4112</v>
      </c>
      <c r="D52" s="104" t="s">
        <v>782</v>
      </c>
      <c r="E52" s="105">
        <v>0</v>
      </c>
      <c r="F52" s="97">
        <v>8594</v>
      </c>
      <c r="G52" s="133">
        <v>0</v>
      </c>
    </row>
    <row r="53" spans="1:7" ht="12.75">
      <c r="A53" s="39"/>
      <c r="B53" s="43"/>
      <c r="C53" s="72">
        <v>4112</v>
      </c>
      <c r="D53" s="73" t="s">
        <v>783</v>
      </c>
      <c r="E53" s="105">
        <v>0</v>
      </c>
      <c r="F53" s="97">
        <v>4190</v>
      </c>
      <c r="G53" s="133">
        <v>0</v>
      </c>
    </row>
    <row r="54" spans="1:7" ht="12.75">
      <c r="A54" s="39"/>
      <c r="B54" s="43"/>
      <c r="C54" s="72">
        <v>4112</v>
      </c>
      <c r="D54" s="73" t="s">
        <v>784</v>
      </c>
      <c r="E54" s="105">
        <v>0</v>
      </c>
      <c r="F54" s="97">
        <v>21129</v>
      </c>
      <c r="G54" s="133">
        <v>0</v>
      </c>
    </row>
    <row r="55" spans="1:7" ht="13.5" thickBot="1">
      <c r="A55" s="608"/>
      <c r="B55" s="609"/>
      <c r="C55" s="142">
        <v>4112</v>
      </c>
      <c r="D55" s="143" t="s">
        <v>785</v>
      </c>
      <c r="E55" s="610">
        <v>0</v>
      </c>
      <c r="F55" s="113">
        <v>2125</v>
      </c>
      <c r="G55" s="136">
        <v>0</v>
      </c>
    </row>
    <row r="56" spans="1:7" s="10" customFormat="1" ht="15.75" thickBot="1">
      <c r="A56" s="75" t="s">
        <v>587</v>
      </c>
      <c r="B56" s="71"/>
      <c r="C56" s="71"/>
      <c r="D56" s="76" t="s">
        <v>588</v>
      </c>
      <c r="E56" s="99"/>
      <c r="F56" s="100"/>
      <c r="G56" s="101"/>
    </row>
    <row r="57" spans="1:7" ht="12.75">
      <c r="A57" s="127"/>
      <c r="B57" s="128">
        <v>1037</v>
      </c>
      <c r="C57" s="129">
        <v>2111</v>
      </c>
      <c r="D57" s="130" t="s">
        <v>541</v>
      </c>
      <c r="E57" s="131">
        <v>1973649.8</v>
      </c>
      <c r="F57" s="131">
        <v>2282</v>
      </c>
      <c r="G57" s="132">
        <v>2664</v>
      </c>
    </row>
    <row r="58" spans="1:7" ht="12.75">
      <c r="A58" s="39"/>
      <c r="B58" s="40">
        <v>1037</v>
      </c>
      <c r="C58" s="72">
        <v>2324</v>
      </c>
      <c r="D58" s="73" t="s">
        <v>762</v>
      </c>
      <c r="E58" s="97">
        <v>6862</v>
      </c>
      <c r="F58" s="97">
        <v>12</v>
      </c>
      <c r="G58" s="133">
        <v>0</v>
      </c>
    </row>
    <row r="59" spans="1:7" ht="12.75">
      <c r="A59" s="39"/>
      <c r="B59" s="40">
        <v>2119</v>
      </c>
      <c r="C59" s="72">
        <v>2343</v>
      </c>
      <c r="D59" s="73" t="s">
        <v>628</v>
      </c>
      <c r="E59" s="97">
        <v>708579</v>
      </c>
      <c r="F59" s="97">
        <v>700</v>
      </c>
      <c r="G59" s="133">
        <v>550</v>
      </c>
    </row>
    <row r="60" spans="1:7" s="13" customFormat="1" ht="12.75">
      <c r="A60" s="39"/>
      <c r="B60" s="40">
        <v>2143</v>
      </c>
      <c r="C60" s="72">
        <v>2112</v>
      </c>
      <c r="D60" s="73" t="s">
        <v>542</v>
      </c>
      <c r="E60" s="97">
        <v>188033</v>
      </c>
      <c r="F60" s="97">
        <v>150</v>
      </c>
      <c r="G60" s="133">
        <v>155</v>
      </c>
    </row>
    <row r="61" spans="1:7" ht="12.75">
      <c r="A61" s="39"/>
      <c r="B61" s="40">
        <v>2169</v>
      </c>
      <c r="C61" s="72">
        <v>2212</v>
      </c>
      <c r="D61" s="73" t="s">
        <v>743</v>
      </c>
      <c r="E61" s="97">
        <v>57000</v>
      </c>
      <c r="F61" s="97">
        <v>6</v>
      </c>
      <c r="G61" s="133">
        <v>0</v>
      </c>
    </row>
    <row r="62" spans="1:7" ht="12.75">
      <c r="A62" s="39"/>
      <c r="B62" s="40">
        <v>3111</v>
      </c>
      <c r="C62" s="72">
        <v>2111</v>
      </c>
      <c r="D62" s="73" t="s">
        <v>786</v>
      </c>
      <c r="E62" s="97">
        <v>0</v>
      </c>
      <c r="F62" s="97">
        <v>20</v>
      </c>
      <c r="G62" s="133">
        <v>0</v>
      </c>
    </row>
    <row r="63" spans="1:7" ht="12.75">
      <c r="A63" s="39"/>
      <c r="B63" s="40">
        <v>3111</v>
      </c>
      <c r="C63" s="72">
        <v>2122</v>
      </c>
      <c r="D63" s="73" t="s">
        <v>787</v>
      </c>
      <c r="E63" s="97">
        <v>0</v>
      </c>
      <c r="F63" s="97">
        <v>180</v>
      </c>
      <c r="G63" s="133">
        <v>0</v>
      </c>
    </row>
    <row r="64" spans="1:7" ht="12.75">
      <c r="A64" s="39"/>
      <c r="B64" s="40">
        <v>3113</v>
      </c>
      <c r="C64" s="72">
        <v>2324</v>
      </c>
      <c r="D64" s="73" t="s">
        <v>607</v>
      </c>
      <c r="E64" s="97">
        <v>33498</v>
      </c>
      <c r="F64" s="97">
        <v>25</v>
      </c>
      <c r="G64" s="133">
        <v>0</v>
      </c>
    </row>
    <row r="65" spans="1:7" ht="12.75">
      <c r="A65" s="39"/>
      <c r="B65" s="40">
        <v>3141</v>
      </c>
      <c r="C65" s="72">
        <v>2122</v>
      </c>
      <c r="D65" s="73" t="s">
        <v>788</v>
      </c>
      <c r="E65" s="97">
        <v>0</v>
      </c>
      <c r="F65" s="97">
        <v>155</v>
      </c>
      <c r="G65" s="133">
        <v>0</v>
      </c>
    </row>
    <row r="66" spans="1:7" ht="12.75">
      <c r="A66" s="39"/>
      <c r="B66" s="40">
        <v>3314</v>
      </c>
      <c r="C66" s="72">
        <v>2111.2112</v>
      </c>
      <c r="D66" s="73" t="s">
        <v>673</v>
      </c>
      <c r="E66" s="97">
        <v>190428</v>
      </c>
      <c r="F66" s="97">
        <v>170</v>
      </c>
      <c r="G66" s="133">
        <v>170</v>
      </c>
    </row>
    <row r="67" spans="1:7" ht="12.75">
      <c r="A67" s="39"/>
      <c r="B67" s="40">
        <v>3314</v>
      </c>
      <c r="C67" s="72">
        <v>2111</v>
      </c>
      <c r="D67" s="73" t="s">
        <v>722</v>
      </c>
      <c r="E67" s="97">
        <v>36000</v>
      </c>
      <c r="F67" s="97">
        <v>0</v>
      </c>
      <c r="G67" s="133">
        <v>0</v>
      </c>
    </row>
    <row r="68" spans="1:7" ht="12.75">
      <c r="A68" s="39"/>
      <c r="B68" s="40">
        <v>3315</v>
      </c>
      <c r="C68" s="72">
        <v>2111</v>
      </c>
      <c r="D68" s="73" t="s">
        <v>620</v>
      </c>
      <c r="E68" s="97">
        <v>70450</v>
      </c>
      <c r="F68" s="97">
        <v>60</v>
      </c>
      <c r="G68" s="133">
        <v>60</v>
      </c>
    </row>
    <row r="69" spans="1:7" s="13" customFormat="1" ht="12.75">
      <c r="A69" s="39"/>
      <c r="B69" s="40">
        <v>3319</v>
      </c>
      <c r="C69" s="72">
        <v>2111</v>
      </c>
      <c r="D69" s="73" t="s">
        <v>543</v>
      </c>
      <c r="E69" s="97">
        <v>115630</v>
      </c>
      <c r="F69" s="97">
        <v>115</v>
      </c>
      <c r="G69" s="133">
        <v>125</v>
      </c>
    </row>
    <row r="70" spans="1:7" s="13" customFormat="1" ht="12.75">
      <c r="A70" s="39"/>
      <c r="B70" s="40">
        <v>3319</v>
      </c>
      <c r="C70" s="72">
        <v>2321</v>
      </c>
      <c r="D70" s="73" t="s">
        <v>119</v>
      </c>
      <c r="E70" s="97">
        <v>0</v>
      </c>
      <c r="F70" s="97">
        <v>36</v>
      </c>
      <c r="G70" s="133">
        <v>0</v>
      </c>
    </row>
    <row r="71" spans="1:7" s="13" customFormat="1" ht="12.75">
      <c r="A71" s="39"/>
      <c r="B71" s="40">
        <v>3319</v>
      </c>
      <c r="C71" s="72">
        <v>2111</v>
      </c>
      <c r="D71" s="73" t="s">
        <v>120</v>
      </c>
      <c r="E71" s="97">
        <v>0</v>
      </c>
      <c r="F71" s="97">
        <v>12.5</v>
      </c>
      <c r="G71" s="133">
        <v>0</v>
      </c>
    </row>
    <row r="72" spans="1:7" s="13" customFormat="1" ht="12.75">
      <c r="A72" s="39"/>
      <c r="B72" s="40">
        <v>3319</v>
      </c>
      <c r="C72" s="72">
        <v>2321</v>
      </c>
      <c r="D72" s="73" t="s">
        <v>789</v>
      </c>
      <c r="E72" s="97">
        <v>0</v>
      </c>
      <c r="F72" s="97">
        <v>4000</v>
      </c>
      <c r="G72" s="133">
        <v>0</v>
      </c>
    </row>
    <row r="73" spans="1:7" ht="12.75">
      <c r="A73" s="39"/>
      <c r="B73" s="40">
        <v>3349</v>
      </c>
      <c r="C73" s="72">
        <v>2112</v>
      </c>
      <c r="D73" s="73" t="s">
        <v>674</v>
      </c>
      <c r="E73" s="97">
        <v>39075</v>
      </c>
      <c r="F73" s="97">
        <v>30</v>
      </c>
      <c r="G73" s="133">
        <v>35</v>
      </c>
    </row>
    <row r="74" spans="1:7" ht="12.75">
      <c r="A74" s="39"/>
      <c r="B74" s="40">
        <v>3399</v>
      </c>
      <c r="C74" s="72">
        <v>2111</v>
      </c>
      <c r="D74" s="73" t="s">
        <v>790</v>
      </c>
      <c r="E74" s="97">
        <v>0</v>
      </c>
      <c r="F74" s="97">
        <v>8</v>
      </c>
      <c r="G74" s="133">
        <v>0</v>
      </c>
    </row>
    <row r="75" spans="1:7" ht="12.75">
      <c r="A75" s="39"/>
      <c r="B75" s="40">
        <v>3429</v>
      </c>
      <c r="C75" s="72">
        <v>2229</v>
      </c>
      <c r="D75" s="73" t="s">
        <v>716</v>
      </c>
      <c r="E75" s="97">
        <v>3707.7</v>
      </c>
      <c r="F75" s="97">
        <v>3</v>
      </c>
      <c r="G75" s="133">
        <v>0</v>
      </c>
    </row>
    <row r="76" spans="1:7" ht="12.75">
      <c r="A76" s="39"/>
      <c r="B76" s="40">
        <v>3612</v>
      </c>
      <c r="C76" s="72"/>
      <c r="D76" s="73" t="s">
        <v>672</v>
      </c>
      <c r="E76" s="97">
        <v>30194166.4</v>
      </c>
      <c r="F76" s="97">
        <v>28500</v>
      </c>
      <c r="G76" s="133">
        <v>29300</v>
      </c>
    </row>
    <row r="77" spans="1:7" ht="12.75">
      <c r="A77" s="39"/>
      <c r="B77" s="40">
        <v>3612</v>
      </c>
      <c r="C77" s="72">
        <v>2141</v>
      </c>
      <c r="D77" s="78" t="s">
        <v>447</v>
      </c>
      <c r="E77" s="97">
        <v>2382</v>
      </c>
      <c r="F77" s="97">
        <v>0</v>
      </c>
      <c r="G77" s="133">
        <v>0</v>
      </c>
    </row>
    <row r="78" spans="1:7" ht="12.75">
      <c r="A78" s="39"/>
      <c r="B78" s="40">
        <v>3612</v>
      </c>
      <c r="C78" s="72">
        <v>2142</v>
      </c>
      <c r="D78" s="73" t="s">
        <v>791</v>
      </c>
      <c r="E78" s="97">
        <v>0</v>
      </c>
      <c r="F78" s="97">
        <v>49</v>
      </c>
      <c r="G78" s="133">
        <v>0</v>
      </c>
    </row>
    <row r="79" spans="1:7" ht="12.75">
      <c r="A79" s="39"/>
      <c r="B79" s="40">
        <v>3612</v>
      </c>
      <c r="C79" s="72">
        <v>2324</v>
      </c>
      <c r="D79" s="73" t="s">
        <v>714</v>
      </c>
      <c r="E79" s="97">
        <v>205170</v>
      </c>
      <c r="F79" s="97">
        <v>0</v>
      </c>
      <c r="G79" s="133">
        <v>0</v>
      </c>
    </row>
    <row r="80" spans="1:7" ht="25.5">
      <c r="A80" s="41"/>
      <c r="B80" s="42">
        <v>3722</v>
      </c>
      <c r="C80" s="42">
        <v>2324</v>
      </c>
      <c r="D80" s="74" t="s">
        <v>444</v>
      </c>
      <c r="E80" s="97">
        <v>724057</v>
      </c>
      <c r="F80" s="97">
        <v>774</v>
      </c>
      <c r="G80" s="133">
        <v>900</v>
      </c>
    </row>
    <row r="81" spans="1:7" ht="12.75">
      <c r="A81" s="41"/>
      <c r="B81" s="42">
        <v>3722</v>
      </c>
      <c r="C81" s="42">
        <v>2321</v>
      </c>
      <c r="D81" s="74" t="s">
        <v>445</v>
      </c>
      <c r="E81" s="97">
        <v>14530</v>
      </c>
      <c r="F81" s="97">
        <v>0</v>
      </c>
      <c r="G81" s="133">
        <v>0</v>
      </c>
    </row>
    <row r="82" spans="1:7" ht="25.5">
      <c r="A82" s="41"/>
      <c r="B82" s="42">
        <v>3722</v>
      </c>
      <c r="C82" s="42">
        <v>2329</v>
      </c>
      <c r="D82" s="74" t="s">
        <v>446</v>
      </c>
      <c r="E82" s="97">
        <v>24986</v>
      </c>
      <c r="F82" s="97">
        <v>0</v>
      </c>
      <c r="G82" s="133">
        <v>0</v>
      </c>
    </row>
    <row r="83" spans="1:7" ht="12.75">
      <c r="A83" s="39"/>
      <c r="B83" s="40">
        <v>5311</v>
      </c>
      <c r="C83" s="72">
        <v>2210.2212</v>
      </c>
      <c r="D83" s="73" t="s">
        <v>592</v>
      </c>
      <c r="E83" s="97">
        <v>214842</v>
      </c>
      <c r="F83" s="97">
        <v>180</v>
      </c>
      <c r="G83" s="133">
        <v>180</v>
      </c>
    </row>
    <row r="84" spans="1:7" ht="12.75">
      <c r="A84" s="39"/>
      <c r="B84" s="40">
        <v>5311</v>
      </c>
      <c r="C84" s="72">
        <v>2322</v>
      </c>
      <c r="D84" s="73" t="s">
        <v>441</v>
      </c>
      <c r="E84" s="97">
        <v>16442.08</v>
      </c>
      <c r="F84" s="97">
        <v>0</v>
      </c>
      <c r="G84" s="133">
        <v>0</v>
      </c>
    </row>
    <row r="85" spans="1:7" ht="12.75">
      <c r="A85" s="39"/>
      <c r="B85" s="40">
        <v>5512</v>
      </c>
      <c r="C85" s="72"/>
      <c r="D85" s="73" t="s">
        <v>121</v>
      </c>
      <c r="E85" s="97">
        <v>0</v>
      </c>
      <c r="F85" s="97">
        <v>60</v>
      </c>
      <c r="G85" s="133">
        <v>0</v>
      </c>
    </row>
    <row r="86" spans="1:7" ht="12.75">
      <c r="A86" s="39"/>
      <c r="B86" s="40">
        <v>3613</v>
      </c>
      <c r="C86" s="72">
        <v>2132</v>
      </c>
      <c r="D86" s="73" t="s">
        <v>621</v>
      </c>
      <c r="E86" s="97">
        <v>869767</v>
      </c>
      <c r="F86" s="97">
        <v>786</v>
      </c>
      <c r="G86" s="133">
        <v>800</v>
      </c>
    </row>
    <row r="87" spans="1:7" ht="12.75">
      <c r="A87" s="39"/>
      <c r="B87" s="40">
        <v>3613</v>
      </c>
      <c r="C87" s="72">
        <v>2132</v>
      </c>
      <c r="D87" s="73" t="s">
        <v>454</v>
      </c>
      <c r="E87" s="28">
        <v>105272</v>
      </c>
      <c r="F87" s="97">
        <v>0</v>
      </c>
      <c r="G87" s="133">
        <v>0</v>
      </c>
    </row>
    <row r="88" spans="1:7" ht="12.75">
      <c r="A88" s="39"/>
      <c r="B88" s="40">
        <v>3639</v>
      </c>
      <c r="C88" s="72">
        <v>2112</v>
      </c>
      <c r="D88" s="78" t="s">
        <v>763</v>
      </c>
      <c r="E88" s="28">
        <v>66500</v>
      </c>
      <c r="F88" s="97">
        <v>35</v>
      </c>
      <c r="G88" s="133">
        <v>0</v>
      </c>
    </row>
    <row r="89" spans="1:7" ht="12.75">
      <c r="A89" s="39"/>
      <c r="B89" s="40">
        <v>3639</v>
      </c>
      <c r="C89" s="72">
        <v>2131</v>
      </c>
      <c r="D89" s="73" t="s">
        <v>622</v>
      </c>
      <c r="E89" s="97">
        <v>393768</v>
      </c>
      <c r="F89" s="97">
        <v>400</v>
      </c>
      <c r="G89" s="133">
        <v>270</v>
      </c>
    </row>
    <row r="90" spans="1:7" s="13" customFormat="1" ht="12.75">
      <c r="A90" s="39"/>
      <c r="B90" s="40">
        <v>3639</v>
      </c>
      <c r="C90" s="72">
        <v>2119</v>
      </c>
      <c r="D90" s="73" t="s">
        <v>687</v>
      </c>
      <c r="E90" s="97">
        <v>505410</v>
      </c>
      <c r="F90" s="97">
        <v>330</v>
      </c>
      <c r="G90" s="133">
        <v>20</v>
      </c>
    </row>
    <row r="91" spans="1:7" ht="12.75">
      <c r="A91" s="39"/>
      <c r="B91" s="40">
        <v>3639</v>
      </c>
      <c r="C91" s="72">
        <v>2229</v>
      </c>
      <c r="D91" s="73" t="s">
        <v>792</v>
      </c>
      <c r="E91" s="97">
        <v>30920</v>
      </c>
      <c r="F91" s="97">
        <v>254</v>
      </c>
      <c r="G91" s="133">
        <v>0</v>
      </c>
    </row>
    <row r="92" spans="1:7" ht="12.75">
      <c r="A92" s="39"/>
      <c r="B92" s="40">
        <v>6171</v>
      </c>
      <c r="C92" s="72">
        <v>2119</v>
      </c>
      <c r="D92" s="73" t="s">
        <v>688</v>
      </c>
      <c r="E92" s="97">
        <v>25090</v>
      </c>
      <c r="F92" s="97">
        <v>25</v>
      </c>
      <c r="G92" s="133">
        <v>25</v>
      </c>
    </row>
    <row r="93" spans="1:7" ht="12.75">
      <c r="A93" s="39"/>
      <c r="B93" s="42">
        <v>6171</v>
      </c>
      <c r="C93" s="42">
        <v>2324</v>
      </c>
      <c r="D93" s="74" t="s">
        <v>633</v>
      </c>
      <c r="E93" s="97">
        <v>70624.96</v>
      </c>
      <c r="F93" s="97">
        <v>91</v>
      </c>
      <c r="G93" s="133">
        <v>70</v>
      </c>
    </row>
    <row r="94" spans="1:7" ht="12.75">
      <c r="A94" s="39"/>
      <c r="B94" s="42">
        <v>6171</v>
      </c>
      <c r="C94" s="42">
        <v>2324</v>
      </c>
      <c r="D94" s="74" t="s">
        <v>794</v>
      </c>
      <c r="E94" s="97">
        <v>0</v>
      </c>
      <c r="F94" s="97">
        <v>77</v>
      </c>
      <c r="G94" s="133">
        <v>0</v>
      </c>
    </row>
    <row r="95" spans="1:7" ht="12.75">
      <c r="A95" s="39"/>
      <c r="B95" s="40">
        <v>6171</v>
      </c>
      <c r="C95" s="72">
        <v>2329</v>
      </c>
      <c r="D95" s="73" t="s">
        <v>593</v>
      </c>
      <c r="E95" s="97">
        <v>45668</v>
      </c>
      <c r="F95" s="97">
        <v>10</v>
      </c>
      <c r="G95" s="133">
        <v>10</v>
      </c>
    </row>
    <row r="96" spans="1:7" ht="12.75">
      <c r="A96" s="39"/>
      <c r="B96" s="40">
        <v>6171</v>
      </c>
      <c r="C96" s="72">
        <v>2329</v>
      </c>
      <c r="D96" s="73" t="s">
        <v>793</v>
      </c>
      <c r="E96" s="97">
        <v>0</v>
      </c>
      <c r="F96" s="97">
        <v>100</v>
      </c>
      <c r="G96" s="133">
        <v>0</v>
      </c>
    </row>
    <row r="97" spans="1:7" ht="12.75">
      <c r="A97" s="39"/>
      <c r="B97" s="40">
        <v>6310</v>
      </c>
      <c r="C97" s="72">
        <v>2141</v>
      </c>
      <c r="D97" s="73" t="s">
        <v>544</v>
      </c>
      <c r="E97" s="97">
        <v>677299.46</v>
      </c>
      <c r="F97" s="97">
        <v>500</v>
      </c>
      <c r="G97" s="133">
        <v>400</v>
      </c>
    </row>
    <row r="98" spans="1:7" ht="12.75">
      <c r="A98" s="39"/>
      <c r="B98" s="40">
        <v>6310</v>
      </c>
      <c r="C98" s="72">
        <v>2142</v>
      </c>
      <c r="D98" s="73" t="s">
        <v>573</v>
      </c>
      <c r="E98" s="97">
        <v>239904</v>
      </c>
      <c r="F98" s="97">
        <v>240</v>
      </c>
      <c r="G98" s="133">
        <v>150</v>
      </c>
    </row>
    <row r="99" spans="1:7" ht="12.75">
      <c r="A99" s="39"/>
      <c r="B99" s="40">
        <v>6399</v>
      </c>
      <c r="C99" s="72">
        <v>2222</v>
      </c>
      <c r="D99" s="73" t="s">
        <v>455</v>
      </c>
      <c r="E99" s="97">
        <v>92180</v>
      </c>
      <c r="F99" s="97">
        <v>0</v>
      </c>
      <c r="G99" s="133">
        <v>0</v>
      </c>
    </row>
    <row r="100" spans="1:7" ht="12.75">
      <c r="A100" s="39"/>
      <c r="B100" s="40">
        <v>6171</v>
      </c>
      <c r="C100" s="72">
        <v>2212</v>
      </c>
      <c r="D100" s="73" t="s">
        <v>745</v>
      </c>
      <c r="E100" s="97">
        <v>16500</v>
      </c>
      <c r="F100" s="97">
        <v>10</v>
      </c>
      <c r="G100" s="133">
        <v>10</v>
      </c>
    </row>
    <row r="101" spans="1:7" ht="12.75">
      <c r="A101" s="39"/>
      <c r="B101" s="40">
        <v>6171</v>
      </c>
      <c r="C101" s="72">
        <v>2310</v>
      </c>
      <c r="D101" s="73" t="s">
        <v>122</v>
      </c>
      <c r="E101" s="97">
        <v>0</v>
      </c>
      <c r="F101" s="97">
        <v>22</v>
      </c>
      <c r="G101" s="133">
        <v>0</v>
      </c>
    </row>
    <row r="102" spans="1:7" ht="12.75">
      <c r="A102" s="39"/>
      <c r="B102" s="40">
        <v>6171</v>
      </c>
      <c r="C102" s="72">
        <v>2321</v>
      </c>
      <c r="D102" s="73" t="s">
        <v>715</v>
      </c>
      <c r="E102" s="97">
        <v>20000</v>
      </c>
      <c r="F102" s="97">
        <v>0</v>
      </c>
      <c r="G102" s="133">
        <v>0</v>
      </c>
    </row>
    <row r="103" spans="1:7" ht="12.75">
      <c r="A103" s="39"/>
      <c r="B103" s="40">
        <v>6171</v>
      </c>
      <c r="C103" s="72">
        <v>2111</v>
      </c>
      <c r="D103" s="73" t="s">
        <v>795</v>
      </c>
      <c r="E103" s="97">
        <v>0</v>
      </c>
      <c r="F103" s="97">
        <v>41</v>
      </c>
      <c r="G103" s="133">
        <v>40</v>
      </c>
    </row>
    <row r="104" spans="1:7" ht="12.75">
      <c r="A104" s="39"/>
      <c r="B104" s="40">
        <v>6171</v>
      </c>
      <c r="C104" s="72">
        <v>2111</v>
      </c>
      <c r="D104" s="73" t="s">
        <v>737</v>
      </c>
      <c r="E104" s="97">
        <v>5110</v>
      </c>
      <c r="F104" s="97">
        <v>0</v>
      </c>
      <c r="G104" s="133">
        <v>0</v>
      </c>
    </row>
    <row r="105" spans="1:7" ht="12.75">
      <c r="A105" s="39"/>
      <c r="B105" s="40">
        <v>6171</v>
      </c>
      <c r="C105" s="40">
        <v>2111.2112</v>
      </c>
      <c r="D105" s="73" t="s">
        <v>634</v>
      </c>
      <c r="E105" s="97">
        <v>159494</v>
      </c>
      <c r="F105" s="97">
        <v>160</v>
      </c>
      <c r="G105" s="133">
        <v>150</v>
      </c>
    </row>
    <row r="106" spans="1:7" ht="13.5" thickBot="1">
      <c r="A106" s="144"/>
      <c r="B106" s="107">
        <v>6402</v>
      </c>
      <c r="C106" s="102">
        <v>2222</v>
      </c>
      <c r="D106" s="103" t="s">
        <v>738</v>
      </c>
      <c r="E106" s="98">
        <v>13008.17</v>
      </c>
      <c r="F106" s="98">
        <v>0</v>
      </c>
      <c r="G106" s="145">
        <v>0</v>
      </c>
    </row>
    <row r="107" spans="1:7" s="10" customFormat="1" ht="15.75" thickBot="1">
      <c r="A107" s="75" t="s">
        <v>468</v>
      </c>
      <c r="B107" s="71"/>
      <c r="C107" s="71"/>
      <c r="D107" s="76" t="s">
        <v>469</v>
      </c>
      <c r="E107" s="99"/>
      <c r="F107" s="100"/>
      <c r="G107" s="101"/>
    </row>
    <row r="108" spans="1:7" s="10" customFormat="1" ht="15">
      <c r="A108" s="146"/>
      <c r="B108" s="54">
        <v>6310</v>
      </c>
      <c r="C108" s="54">
        <v>3201</v>
      </c>
      <c r="D108" s="147" t="s">
        <v>681</v>
      </c>
      <c r="E108" s="148">
        <v>0</v>
      </c>
      <c r="F108" s="149">
        <v>0</v>
      </c>
      <c r="G108" s="189">
        <v>0</v>
      </c>
    </row>
    <row r="109" spans="1:7" s="10" customFormat="1" ht="15">
      <c r="A109" s="69"/>
      <c r="B109" s="42">
        <v>3639</v>
      </c>
      <c r="C109" s="42">
        <v>3111</v>
      </c>
      <c r="D109" s="74" t="s">
        <v>641</v>
      </c>
      <c r="E109" s="108">
        <v>775100</v>
      </c>
      <c r="F109" s="98">
        <v>140</v>
      </c>
      <c r="G109" s="44">
        <v>50</v>
      </c>
    </row>
    <row r="110" spans="1:7" ht="13.5" thickBot="1">
      <c r="A110" s="134"/>
      <c r="B110" s="45">
        <v>3612</v>
      </c>
      <c r="C110" s="142">
        <v>3112</v>
      </c>
      <c r="D110" s="143" t="s">
        <v>545</v>
      </c>
      <c r="E110" s="150">
        <v>2373780</v>
      </c>
      <c r="F110" s="113">
        <v>2134</v>
      </c>
      <c r="G110" s="93">
        <v>0</v>
      </c>
    </row>
    <row r="111" spans="1:7" s="1" customFormat="1" ht="13.5" thickBot="1">
      <c r="A111" s="67" t="s">
        <v>615</v>
      </c>
      <c r="B111" s="109"/>
      <c r="C111" s="109"/>
      <c r="D111" s="109"/>
      <c r="E111" s="120">
        <f>SUM(E8:E110)</f>
        <v>146911185.18000004</v>
      </c>
      <c r="F111" s="120">
        <f>SUM(F8:F110)</f>
        <v>168936.7</v>
      </c>
      <c r="G111" s="66">
        <f>SUM(G8:G110)</f>
        <v>121036</v>
      </c>
    </row>
    <row r="112" spans="1:5" ht="12.75">
      <c r="A112" s="30"/>
      <c r="B112" s="30"/>
      <c r="C112" s="30"/>
      <c r="D112" s="30"/>
      <c r="E112" s="30"/>
    </row>
    <row r="113" spans="1:7" ht="12.75">
      <c r="A113" s="30"/>
      <c r="B113" s="30"/>
      <c r="C113" s="30"/>
      <c r="D113" s="30"/>
      <c r="E113" s="151">
        <v>146911185.18</v>
      </c>
      <c r="F113" s="151">
        <f>SUM(F8:F110)</f>
        <v>168936.7</v>
      </c>
      <c r="G113" s="586">
        <v>121036</v>
      </c>
    </row>
    <row r="114" ht="12.75">
      <c r="E114" s="3"/>
    </row>
    <row r="122" ht="12.75">
      <c r="A122" s="1"/>
    </row>
    <row r="134" ht="12.75">
      <c r="D134" s="5"/>
    </row>
  </sheetData>
  <sheetProtection/>
  <printOptions/>
  <pageMargins left="0.5" right="0.3937007784843445" top="1" bottom="1" header="0.4921259845" footer="0.4921259845"/>
  <pageSetup horizontalDpi="600" verticalDpi="600" orientation="landscape" paperSize="9" scale="105" r:id="rId1"/>
</worksheet>
</file>

<file path=xl/worksheets/sheet3.xml><?xml version="1.0" encoding="utf-8"?>
<worksheet xmlns="http://schemas.openxmlformats.org/spreadsheetml/2006/main" xmlns:r="http://schemas.openxmlformats.org/officeDocument/2006/relationships">
  <dimension ref="A1:G506"/>
  <sheetViews>
    <sheetView view="pageBreakPreview" zoomScaleSheetLayoutView="100" workbookViewId="0" topLeftCell="A1">
      <pane ySplit="4" topLeftCell="BM468" activePane="bottomLeft" state="frozen"/>
      <selection pane="topLeft" activeCell="A1" sqref="A1"/>
      <selection pane="bottomLeft" activeCell="A7" sqref="A7:G9"/>
    </sheetView>
  </sheetViews>
  <sheetFormatPr defaultColWidth="9.140625" defaultRowHeight="12.75"/>
  <cols>
    <col min="1" max="1" width="5.140625" style="0" customWidth="1"/>
    <col min="2" max="2" width="56.00390625" style="17" customWidth="1"/>
    <col min="3" max="3" width="9.28125" style="0" hidden="1" customWidth="1"/>
    <col min="4" max="4" width="13.57421875" style="0" customWidth="1"/>
    <col min="5" max="5" width="14.421875" style="6" customWidth="1"/>
    <col min="6" max="6" width="14.57421875" style="0" customWidth="1"/>
    <col min="7" max="7" width="13.8515625" style="0" customWidth="1"/>
  </cols>
  <sheetData>
    <row r="1" spans="1:4" ht="18.75">
      <c r="A1" s="503" t="s">
        <v>838</v>
      </c>
      <c r="B1" s="79"/>
      <c r="C1" s="30"/>
      <c r="D1" s="30"/>
    </row>
    <row r="2" spans="1:7" ht="16.5" thickBot="1">
      <c r="A2" s="29"/>
      <c r="B2" s="79"/>
      <c r="C2" s="30"/>
      <c r="D2" s="561" t="s">
        <v>729</v>
      </c>
      <c r="E2" s="587" t="s">
        <v>730</v>
      </c>
      <c r="F2" s="551" t="s">
        <v>731</v>
      </c>
      <c r="G2" s="551" t="s">
        <v>731</v>
      </c>
    </row>
    <row r="3" spans="1:7" ht="13.5" customHeight="1" thickBot="1">
      <c r="A3" s="79" t="s">
        <v>470</v>
      </c>
      <c r="B3" s="30"/>
      <c r="C3" s="48"/>
      <c r="D3" s="569" t="s">
        <v>760</v>
      </c>
      <c r="E3" s="567" t="s">
        <v>879</v>
      </c>
      <c r="F3" s="567" t="s">
        <v>879</v>
      </c>
      <c r="G3" s="568" t="s">
        <v>879</v>
      </c>
    </row>
    <row r="4" spans="1:7" s="26" customFormat="1" ht="56.25" customHeight="1" thickBot="1">
      <c r="A4" s="49" t="s">
        <v>471</v>
      </c>
      <c r="B4" s="33" t="s">
        <v>579</v>
      </c>
      <c r="C4" s="50"/>
      <c r="D4" s="588" t="s">
        <v>732</v>
      </c>
      <c r="E4" s="118" t="s">
        <v>733</v>
      </c>
      <c r="F4" s="118" t="s">
        <v>175</v>
      </c>
      <c r="G4" s="118" t="s">
        <v>734</v>
      </c>
    </row>
    <row r="5" spans="1:5" s="11" customFormat="1" ht="21" customHeight="1">
      <c r="A5" s="51"/>
      <c r="B5" s="36"/>
      <c r="C5" s="52"/>
      <c r="D5" s="53"/>
      <c r="E5" s="12"/>
    </row>
    <row r="6" spans="1:4" ht="13.5" hidden="1" thickBot="1">
      <c r="A6" s="30"/>
      <c r="B6" s="30"/>
      <c r="C6" s="30"/>
      <c r="D6" s="30"/>
    </row>
    <row r="7" spans="1:7" s="1" customFormat="1" ht="12.75">
      <c r="A7" s="570">
        <v>1037</v>
      </c>
      <c r="B7" s="571" t="s">
        <v>472</v>
      </c>
      <c r="C7" s="42"/>
      <c r="D7" s="563">
        <f>SUM(D8:D9)</f>
        <v>1451186.88</v>
      </c>
      <c r="E7" s="563">
        <f>SUM(E8:E9)</f>
        <v>1470</v>
      </c>
      <c r="F7" s="563">
        <f>SUM(F8:F9)</f>
        <v>2129</v>
      </c>
      <c r="G7" s="563">
        <f>SUM(G8:G9)</f>
        <v>2129</v>
      </c>
    </row>
    <row r="8" spans="1:7" s="25" customFormat="1" ht="12.75">
      <c r="A8" s="572"/>
      <c r="B8" s="80" t="s">
        <v>448</v>
      </c>
      <c r="C8" s="42"/>
      <c r="D8" s="81">
        <v>30000</v>
      </c>
      <c r="E8" s="28">
        <v>0</v>
      </c>
      <c r="F8" s="28">
        <v>0</v>
      </c>
      <c r="G8" s="575">
        <v>0</v>
      </c>
    </row>
    <row r="9" spans="1:7" ht="42" customHeight="1">
      <c r="A9" s="42"/>
      <c r="B9" s="85" t="s">
        <v>613</v>
      </c>
      <c r="C9" s="42"/>
      <c r="D9" s="28">
        <v>1421186.88</v>
      </c>
      <c r="E9" s="28">
        <v>1470</v>
      </c>
      <c r="F9" s="28">
        <v>2129</v>
      </c>
      <c r="G9" s="28">
        <v>2129</v>
      </c>
    </row>
    <row r="10" spans="1:7" ht="12.75">
      <c r="A10" s="31"/>
      <c r="B10" s="30"/>
      <c r="C10" s="30"/>
      <c r="D10" s="30"/>
      <c r="G10" s="46"/>
    </row>
    <row r="11" spans="1:7" s="1" customFormat="1" ht="12.75">
      <c r="A11" s="570">
        <v>2143</v>
      </c>
      <c r="B11" s="571" t="s">
        <v>589</v>
      </c>
      <c r="C11" s="42"/>
      <c r="D11" s="563">
        <f>SUM(D12:D16)</f>
        <v>408501.5</v>
      </c>
      <c r="E11" s="563">
        <f>SUM(E12:E16)</f>
        <v>705</v>
      </c>
      <c r="F11" s="563">
        <f>SUM(F12:F16)</f>
        <v>411</v>
      </c>
      <c r="G11" s="563">
        <f>SUM(G12:G16)</f>
        <v>411</v>
      </c>
    </row>
    <row r="12" spans="1:7" s="1" customFormat="1" ht="12.75">
      <c r="A12" s="570"/>
      <c r="B12" s="80" t="s">
        <v>772</v>
      </c>
      <c r="C12" s="42"/>
      <c r="D12" s="28">
        <v>50228</v>
      </c>
      <c r="E12" s="28">
        <v>0</v>
      </c>
      <c r="F12" s="28">
        <v>0</v>
      </c>
      <c r="G12" s="28">
        <v>0</v>
      </c>
    </row>
    <row r="13" spans="1:7" s="1" customFormat="1" ht="12.75">
      <c r="A13" s="570"/>
      <c r="B13" s="80" t="s">
        <v>796</v>
      </c>
      <c r="C13" s="42"/>
      <c r="D13" s="28">
        <v>0</v>
      </c>
      <c r="E13" s="28">
        <v>250</v>
      </c>
      <c r="F13" s="28">
        <v>0</v>
      </c>
      <c r="G13" s="28">
        <v>0</v>
      </c>
    </row>
    <row r="14" spans="1:7" s="1" customFormat="1" ht="12.75">
      <c r="A14" s="570"/>
      <c r="B14" s="80" t="s">
        <v>123</v>
      </c>
      <c r="C14" s="42"/>
      <c r="D14" s="28">
        <v>0</v>
      </c>
      <c r="E14" s="28">
        <v>40</v>
      </c>
      <c r="F14" s="28">
        <v>0</v>
      </c>
      <c r="G14" s="28">
        <v>0</v>
      </c>
    </row>
    <row r="15" spans="1:7" s="1" customFormat="1" ht="12.75">
      <c r="A15" s="570"/>
      <c r="B15" s="80" t="s">
        <v>944</v>
      </c>
      <c r="C15" s="42"/>
      <c r="D15" s="28">
        <v>0</v>
      </c>
      <c r="E15" s="28">
        <v>8</v>
      </c>
      <c r="F15" s="28">
        <v>16</v>
      </c>
      <c r="G15" s="28">
        <v>16</v>
      </c>
    </row>
    <row r="16" spans="1:7" ht="12.75">
      <c r="A16" s="573"/>
      <c r="B16" s="40" t="s">
        <v>635</v>
      </c>
      <c r="C16" s="42"/>
      <c r="D16" s="28">
        <v>358273.5</v>
      </c>
      <c r="E16" s="28">
        <v>407</v>
      </c>
      <c r="F16" s="28">
        <v>395</v>
      </c>
      <c r="G16" s="97">
        <v>395</v>
      </c>
    </row>
    <row r="17" spans="1:7" ht="12.75">
      <c r="A17" s="61"/>
      <c r="B17" s="87"/>
      <c r="C17" s="56"/>
      <c r="D17" s="60"/>
      <c r="E17" s="60"/>
      <c r="F17" s="60"/>
      <c r="G17" s="92"/>
    </row>
    <row r="18" spans="1:7" ht="12.75">
      <c r="A18" s="61"/>
      <c r="B18" s="87"/>
      <c r="C18" s="56"/>
      <c r="D18" s="60"/>
      <c r="E18" s="60"/>
      <c r="F18" s="60"/>
      <c r="G18" s="92"/>
    </row>
    <row r="19" spans="1:7" ht="12.75">
      <c r="A19" s="61"/>
      <c r="B19" s="87"/>
      <c r="C19" s="56"/>
      <c r="D19" s="60"/>
      <c r="E19" s="60"/>
      <c r="F19" s="60"/>
      <c r="G19" s="92"/>
    </row>
    <row r="20" spans="1:7" ht="12.75">
      <c r="A20" s="61"/>
      <c r="B20" s="87"/>
      <c r="C20" s="56"/>
      <c r="D20" s="60"/>
      <c r="E20" s="60"/>
      <c r="F20" s="60"/>
      <c r="G20" s="92"/>
    </row>
    <row r="21" spans="1:7" ht="12.75">
      <c r="A21" s="61"/>
      <c r="B21" s="87"/>
      <c r="C21" s="56"/>
      <c r="D21" s="60"/>
      <c r="E21" s="60"/>
      <c r="F21" s="60"/>
      <c r="G21" s="92"/>
    </row>
    <row r="22" spans="1:7" ht="12.75">
      <c r="A22" s="61"/>
      <c r="B22" s="87"/>
      <c r="C22" s="56"/>
      <c r="D22" s="60"/>
      <c r="E22" s="60"/>
      <c r="F22" s="60"/>
      <c r="G22" s="92"/>
    </row>
    <row r="23" spans="1:7" ht="12.75">
      <c r="A23" s="61"/>
      <c r="B23" s="87"/>
      <c r="C23" s="56"/>
      <c r="D23" s="60"/>
      <c r="E23" s="60"/>
      <c r="F23" s="60"/>
      <c r="G23" s="92"/>
    </row>
    <row r="24" spans="1:7" ht="12.75">
      <c r="A24" s="61"/>
      <c r="B24" s="87"/>
      <c r="C24" s="56"/>
      <c r="D24" s="60"/>
      <c r="E24" s="60"/>
      <c r="F24" s="60"/>
      <c r="G24" s="92"/>
    </row>
    <row r="25" spans="1:7" ht="12.75">
      <c r="A25" s="61"/>
      <c r="B25" s="87"/>
      <c r="C25" s="56"/>
      <c r="D25" s="60"/>
      <c r="E25" s="60"/>
      <c r="F25" s="60"/>
      <c r="G25" s="92"/>
    </row>
    <row r="26" spans="1:7" ht="12.75">
      <c r="A26" s="61"/>
      <c r="B26" s="87"/>
      <c r="C26" s="56"/>
      <c r="D26" s="60"/>
      <c r="E26" s="60"/>
      <c r="F26" s="60"/>
      <c r="G26" s="92"/>
    </row>
    <row r="27" spans="1:7" ht="12.75">
      <c r="A27" s="61"/>
      <c r="B27" s="87"/>
      <c r="C27" s="56"/>
      <c r="D27" s="60"/>
      <c r="E27" s="60"/>
      <c r="F27" s="60"/>
      <c r="G27" s="92"/>
    </row>
    <row r="28" spans="1:7" s="1" customFormat="1" ht="12.75">
      <c r="A28" s="570">
        <v>2212</v>
      </c>
      <c r="B28" s="571" t="s">
        <v>473</v>
      </c>
      <c r="C28" s="42"/>
      <c r="D28" s="563">
        <f>SUM(D29:D44)</f>
        <v>1001715.59</v>
      </c>
      <c r="E28" s="563">
        <f>SUM(E29:E44)</f>
        <v>20804</v>
      </c>
      <c r="F28" s="563">
        <f>SUM(F29:F44)</f>
        <v>520</v>
      </c>
      <c r="G28" s="563">
        <f>SUM(G29:G44)</f>
        <v>470</v>
      </c>
    </row>
    <row r="29" spans="1:7" ht="12.75">
      <c r="A29" s="573"/>
      <c r="B29" s="82" t="s">
        <v>696</v>
      </c>
      <c r="C29" s="42"/>
      <c r="D29" s="28">
        <v>467018.6</v>
      </c>
      <c r="E29" s="28">
        <v>575</v>
      </c>
      <c r="F29" s="28">
        <v>500</v>
      </c>
      <c r="G29" s="28">
        <v>450</v>
      </c>
    </row>
    <row r="30" spans="1:7" ht="12.75">
      <c r="A30" s="573"/>
      <c r="B30" s="82" t="s">
        <v>773</v>
      </c>
      <c r="C30" s="42"/>
      <c r="D30" s="28">
        <v>132631.99</v>
      </c>
      <c r="E30" s="28">
        <v>0</v>
      </c>
      <c r="F30" s="28">
        <v>0</v>
      </c>
      <c r="G30" s="28">
        <v>0</v>
      </c>
    </row>
    <row r="31" spans="1:7" ht="12.75">
      <c r="A31" s="573"/>
      <c r="B31" s="82" t="s">
        <v>774</v>
      </c>
      <c r="C31" s="42"/>
      <c r="D31" s="28">
        <v>0</v>
      </c>
      <c r="E31" s="28">
        <v>0</v>
      </c>
      <c r="F31" s="28">
        <v>0</v>
      </c>
      <c r="G31" s="28">
        <v>0</v>
      </c>
    </row>
    <row r="32" spans="1:7" ht="12.75">
      <c r="A32" s="573"/>
      <c r="B32" s="82" t="s">
        <v>775</v>
      </c>
      <c r="C32" s="42"/>
      <c r="D32" s="28">
        <v>142020</v>
      </c>
      <c r="E32" s="28">
        <v>0</v>
      </c>
      <c r="F32" s="28">
        <v>0</v>
      </c>
      <c r="G32" s="28">
        <v>0</v>
      </c>
    </row>
    <row r="33" spans="1:7" ht="12.75">
      <c r="A33" s="573"/>
      <c r="B33" s="82" t="s">
        <v>594</v>
      </c>
      <c r="C33" s="42"/>
      <c r="D33" s="28">
        <v>0</v>
      </c>
      <c r="E33" s="28">
        <v>1880</v>
      </c>
      <c r="F33" s="28">
        <v>0</v>
      </c>
      <c r="G33" s="28">
        <v>0</v>
      </c>
    </row>
    <row r="34" spans="1:7" ht="12.75">
      <c r="A34" s="573"/>
      <c r="B34" s="82" t="s">
        <v>597</v>
      </c>
      <c r="C34" s="42"/>
      <c r="D34" s="28">
        <v>66732</v>
      </c>
      <c r="E34" s="28">
        <v>2680</v>
      </c>
      <c r="F34" s="28">
        <v>0</v>
      </c>
      <c r="G34" s="28">
        <v>0</v>
      </c>
    </row>
    <row r="35" spans="1:7" ht="12.75">
      <c r="A35" s="573"/>
      <c r="B35" s="82" t="s">
        <v>595</v>
      </c>
      <c r="C35" s="42"/>
      <c r="D35" s="28">
        <v>10000</v>
      </c>
      <c r="E35" s="28">
        <v>60</v>
      </c>
      <c r="F35" s="28">
        <v>0</v>
      </c>
      <c r="G35" s="28">
        <v>0</v>
      </c>
    </row>
    <row r="36" spans="1:7" ht="12.75">
      <c r="A36" s="573"/>
      <c r="B36" s="82" t="s">
        <v>452</v>
      </c>
      <c r="C36" s="42"/>
      <c r="D36" s="28">
        <v>142333</v>
      </c>
      <c r="E36" s="28">
        <v>12900</v>
      </c>
      <c r="F36" s="28">
        <v>0</v>
      </c>
      <c r="G36" s="28">
        <v>0</v>
      </c>
    </row>
    <row r="37" spans="1:7" ht="12.75">
      <c r="A37" s="573"/>
      <c r="B37" s="80" t="s">
        <v>598</v>
      </c>
      <c r="C37" s="42"/>
      <c r="D37" s="28">
        <v>30000</v>
      </c>
      <c r="E37" s="28">
        <v>50</v>
      </c>
      <c r="F37" s="28">
        <v>0</v>
      </c>
      <c r="G37" s="28">
        <v>0</v>
      </c>
    </row>
    <row r="38" spans="1:7" ht="12.75">
      <c r="A38" s="573"/>
      <c r="B38" s="82" t="s">
        <v>797</v>
      </c>
      <c r="C38" s="42"/>
      <c r="D38" s="28">
        <v>0</v>
      </c>
      <c r="E38" s="28">
        <v>50</v>
      </c>
      <c r="F38" s="28">
        <v>0</v>
      </c>
      <c r="G38" s="28">
        <v>0</v>
      </c>
    </row>
    <row r="39" spans="1:7" ht="12.75">
      <c r="A39" s="573"/>
      <c r="B39" s="82" t="s">
        <v>798</v>
      </c>
      <c r="C39" s="42"/>
      <c r="D39" s="28">
        <v>0</v>
      </c>
      <c r="E39" s="28">
        <v>250</v>
      </c>
      <c r="F39" s="28">
        <v>0</v>
      </c>
      <c r="G39" s="28">
        <v>0</v>
      </c>
    </row>
    <row r="40" spans="1:7" ht="12.75">
      <c r="A40" s="573"/>
      <c r="B40" s="82" t="s">
        <v>799</v>
      </c>
      <c r="C40" s="42"/>
      <c r="D40" s="28">
        <v>0</v>
      </c>
      <c r="E40" s="28">
        <v>1800</v>
      </c>
      <c r="F40" s="28">
        <v>0</v>
      </c>
      <c r="G40" s="28">
        <v>0</v>
      </c>
    </row>
    <row r="41" spans="1:7" ht="12.75">
      <c r="A41" s="573"/>
      <c r="B41" s="82" t="s">
        <v>800</v>
      </c>
      <c r="C41" s="42"/>
      <c r="D41" s="28">
        <v>0</v>
      </c>
      <c r="E41" s="28">
        <v>300</v>
      </c>
      <c r="F41" s="28">
        <v>0</v>
      </c>
      <c r="G41" s="28">
        <v>0</v>
      </c>
    </row>
    <row r="42" spans="1:7" ht="12.75">
      <c r="A42" s="573"/>
      <c r="B42" s="82" t="s">
        <v>801</v>
      </c>
      <c r="C42" s="42"/>
      <c r="D42" s="28">
        <v>0</v>
      </c>
      <c r="E42" s="28">
        <v>180</v>
      </c>
      <c r="F42" s="28">
        <v>0</v>
      </c>
      <c r="G42" s="28">
        <v>0</v>
      </c>
    </row>
    <row r="43" spans="1:7" ht="12.75">
      <c r="A43" s="573"/>
      <c r="B43" s="82" t="s">
        <v>808</v>
      </c>
      <c r="C43" s="42"/>
      <c r="D43" s="28">
        <v>0</v>
      </c>
      <c r="E43" s="28">
        <v>60</v>
      </c>
      <c r="F43" s="28">
        <v>0</v>
      </c>
      <c r="G43" s="28">
        <v>0</v>
      </c>
    </row>
    <row r="44" spans="1:7" ht="12.75">
      <c r="A44" s="42"/>
      <c r="B44" s="42" t="s">
        <v>636</v>
      </c>
      <c r="C44" s="42"/>
      <c r="D44" s="28">
        <v>10980</v>
      </c>
      <c r="E44" s="28">
        <v>19</v>
      </c>
      <c r="F44" s="28">
        <v>20</v>
      </c>
      <c r="G44" s="28">
        <v>20</v>
      </c>
    </row>
    <row r="45" spans="1:7" ht="12.75">
      <c r="A45" s="56"/>
      <c r="B45" s="56"/>
      <c r="C45" s="56"/>
      <c r="D45" s="60"/>
      <c r="E45" s="60"/>
      <c r="F45" s="60"/>
      <c r="G45" s="46"/>
    </row>
    <row r="46" spans="1:7" ht="12.75">
      <c r="A46" s="56"/>
      <c r="B46" s="56"/>
      <c r="C46" s="56"/>
      <c r="D46" s="60"/>
      <c r="E46" s="60"/>
      <c r="F46" s="60"/>
      <c r="G46" s="46"/>
    </row>
    <row r="47" spans="1:7" ht="12.75">
      <c r="A47" s="56"/>
      <c r="B47" s="56"/>
      <c r="C47" s="56"/>
      <c r="D47" s="60"/>
      <c r="E47" s="60"/>
      <c r="F47" s="60"/>
      <c r="G47" s="46"/>
    </row>
    <row r="48" spans="1:7" ht="12.75">
      <c r="A48" s="56"/>
      <c r="B48" s="56"/>
      <c r="C48" s="56"/>
      <c r="D48" s="60"/>
      <c r="E48" s="60"/>
      <c r="F48" s="60"/>
      <c r="G48" s="46"/>
    </row>
    <row r="49" spans="1:7" ht="12.75">
      <c r="A49" s="56"/>
      <c r="B49" s="56"/>
      <c r="C49" s="56"/>
      <c r="D49" s="60"/>
      <c r="E49" s="60"/>
      <c r="F49" s="60"/>
      <c r="G49" s="46"/>
    </row>
    <row r="50" spans="1:7" ht="12.75">
      <c r="A50" s="56"/>
      <c r="B50" s="56"/>
      <c r="C50" s="56"/>
      <c r="D50" s="60"/>
      <c r="E50" s="60"/>
      <c r="F50" s="60"/>
      <c r="G50" s="46"/>
    </row>
    <row r="51" spans="1:7" ht="12.75">
      <c r="A51" s="56"/>
      <c r="B51" s="56"/>
      <c r="C51" s="56"/>
      <c r="D51" s="60"/>
      <c r="E51" s="60"/>
      <c r="F51" s="60"/>
      <c r="G51" s="46"/>
    </row>
    <row r="52" spans="1:7" ht="12.75">
      <c r="A52" s="56"/>
      <c r="B52" s="56"/>
      <c r="C52" s="56"/>
      <c r="D52" s="60"/>
      <c r="E52" s="60"/>
      <c r="F52" s="60"/>
      <c r="G52" s="46"/>
    </row>
    <row r="53" spans="1:7" ht="12.75">
      <c r="A53" s="56"/>
      <c r="B53" s="56"/>
      <c r="C53" s="56"/>
      <c r="D53" s="60"/>
      <c r="E53" s="60"/>
      <c r="F53" s="60"/>
      <c r="G53" s="46"/>
    </row>
    <row r="54" spans="1:7" ht="12.75">
      <c r="A54" s="56"/>
      <c r="B54" s="56"/>
      <c r="C54" s="56"/>
      <c r="D54" s="60"/>
      <c r="E54" s="60"/>
      <c r="F54" s="60"/>
      <c r="G54" s="46"/>
    </row>
    <row r="55" spans="1:7" ht="12.75">
      <c r="A55" s="56"/>
      <c r="B55" s="56"/>
      <c r="C55" s="56"/>
      <c r="D55" s="60"/>
      <c r="E55" s="60"/>
      <c r="F55" s="60"/>
      <c r="G55" s="46"/>
    </row>
    <row r="56" spans="1:7" ht="12.75">
      <c r="A56" s="56"/>
      <c r="B56" s="56"/>
      <c r="C56" s="56"/>
      <c r="D56" s="60"/>
      <c r="E56" s="60"/>
      <c r="F56" s="60"/>
      <c r="G56" s="46"/>
    </row>
    <row r="57" spans="1:7" ht="12.75">
      <c r="A57" s="56"/>
      <c r="B57" s="56"/>
      <c r="C57" s="56"/>
      <c r="D57" s="60"/>
      <c r="E57" s="60"/>
      <c r="F57" s="60"/>
      <c r="G57" s="46"/>
    </row>
    <row r="58" spans="1:7" ht="12.75">
      <c r="A58" s="56"/>
      <c r="B58" s="56"/>
      <c r="C58" s="56"/>
      <c r="D58" s="60"/>
      <c r="E58" s="60"/>
      <c r="F58" s="60"/>
      <c r="G58" s="46"/>
    </row>
    <row r="59" spans="1:7" ht="12.75">
      <c r="A59" s="56"/>
      <c r="B59" s="56"/>
      <c r="C59" s="56"/>
      <c r="D59" s="60"/>
      <c r="E59" s="60"/>
      <c r="F59" s="60"/>
      <c r="G59" s="46"/>
    </row>
    <row r="60" spans="1:7" ht="12.75">
      <c r="A60" s="56"/>
      <c r="B60" s="56"/>
      <c r="C60" s="56"/>
      <c r="D60" s="60"/>
      <c r="E60" s="60"/>
      <c r="F60" s="60"/>
      <c r="G60" s="46"/>
    </row>
    <row r="61" spans="1:7" ht="12.75">
      <c r="A61" s="571">
        <v>2219</v>
      </c>
      <c r="B61" s="571" t="s">
        <v>474</v>
      </c>
      <c r="C61" s="42"/>
      <c r="D61" s="116">
        <f>SUM(D62:D72)</f>
        <v>2129135.72</v>
      </c>
      <c r="E61" s="116">
        <f>SUM(E62:E76)</f>
        <v>7592</v>
      </c>
      <c r="F61" s="116">
        <f>SUM(F62:F76)</f>
        <v>500</v>
      </c>
      <c r="G61" s="116">
        <f>SUM(G62:G76)</f>
        <v>500</v>
      </c>
    </row>
    <row r="62" spans="1:7" ht="12.75">
      <c r="A62" s="571"/>
      <c r="B62" s="80" t="s">
        <v>598</v>
      </c>
      <c r="C62" s="42"/>
      <c r="D62" s="28">
        <v>0</v>
      </c>
      <c r="E62" s="28">
        <v>0</v>
      </c>
      <c r="F62" s="28">
        <v>0</v>
      </c>
      <c r="G62" s="28">
        <v>0</v>
      </c>
    </row>
    <row r="63" spans="1:7" ht="12.75">
      <c r="A63" s="571"/>
      <c r="B63" s="80" t="s">
        <v>599</v>
      </c>
      <c r="C63" s="42"/>
      <c r="D63" s="28">
        <v>778921.42</v>
      </c>
      <c r="E63" s="28">
        <v>0</v>
      </c>
      <c r="F63" s="28">
        <v>0</v>
      </c>
      <c r="G63" s="28">
        <v>0</v>
      </c>
    </row>
    <row r="64" spans="1:7" ht="12.75">
      <c r="A64" s="571"/>
      <c r="B64" s="80" t="s">
        <v>756</v>
      </c>
      <c r="C64" s="42"/>
      <c r="D64" s="28">
        <v>109586.4</v>
      </c>
      <c r="E64" s="28">
        <v>0</v>
      </c>
      <c r="F64" s="28">
        <v>0</v>
      </c>
      <c r="G64" s="28">
        <v>0</v>
      </c>
    </row>
    <row r="65" spans="1:7" ht="12.75">
      <c r="A65" s="571"/>
      <c r="B65" s="80" t="s">
        <v>600</v>
      </c>
      <c r="C65" s="42"/>
      <c r="D65" s="28">
        <v>30000</v>
      </c>
      <c r="E65" s="28">
        <v>22</v>
      </c>
      <c r="F65" s="28">
        <v>0</v>
      </c>
      <c r="G65" s="28">
        <v>0</v>
      </c>
    </row>
    <row r="66" spans="1:7" ht="12.75">
      <c r="A66" s="571"/>
      <c r="B66" s="80" t="s">
        <v>878</v>
      </c>
      <c r="C66" s="42"/>
      <c r="D66" s="28">
        <v>43800</v>
      </c>
      <c r="E66" s="28">
        <v>0</v>
      </c>
      <c r="F66" s="28">
        <v>0</v>
      </c>
      <c r="G66" s="28">
        <v>0</v>
      </c>
    </row>
    <row r="67" spans="1:7" ht="12.75">
      <c r="A67" s="571"/>
      <c r="B67" s="82" t="s">
        <v>596</v>
      </c>
      <c r="C67" s="42"/>
      <c r="D67" s="28">
        <v>30000</v>
      </c>
      <c r="E67" s="28">
        <v>52</v>
      </c>
      <c r="F67" s="28">
        <v>0</v>
      </c>
      <c r="G67" s="28">
        <v>0</v>
      </c>
    </row>
    <row r="68" spans="1:7" ht="12.75">
      <c r="A68" s="571"/>
      <c r="B68" s="82" t="s">
        <v>453</v>
      </c>
      <c r="C68" s="42"/>
      <c r="D68" s="28">
        <v>95160</v>
      </c>
      <c r="E68" s="28">
        <v>2300</v>
      </c>
      <c r="F68" s="28">
        <v>0</v>
      </c>
      <c r="G68" s="28">
        <v>0</v>
      </c>
    </row>
    <row r="69" spans="1:7" ht="12.75">
      <c r="A69" s="571"/>
      <c r="B69" s="82" t="s">
        <v>754</v>
      </c>
      <c r="C69" s="42"/>
      <c r="D69" s="28">
        <v>90000</v>
      </c>
      <c r="E69" s="28">
        <v>0</v>
      </c>
      <c r="F69" s="28">
        <v>0</v>
      </c>
      <c r="G69" s="28">
        <v>0</v>
      </c>
    </row>
    <row r="70" spans="1:7" ht="12.75">
      <c r="A70" s="571"/>
      <c r="B70" s="82" t="s">
        <v>755</v>
      </c>
      <c r="C70" s="42"/>
      <c r="D70" s="28">
        <v>0</v>
      </c>
      <c r="E70" s="28">
        <v>230</v>
      </c>
      <c r="F70" s="28">
        <v>0</v>
      </c>
      <c r="G70" s="28">
        <v>0</v>
      </c>
    </row>
    <row r="71" spans="1:7" ht="12.75">
      <c r="A71" s="571"/>
      <c r="B71" s="82" t="s">
        <v>757</v>
      </c>
      <c r="C71" s="42"/>
      <c r="D71" s="28">
        <v>478203</v>
      </c>
      <c r="E71" s="28">
        <v>0</v>
      </c>
      <c r="F71" s="28">
        <v>0</v>
      </c>
      <c r="G71" s="28">
        <v>0</v>
      </c>
    </row>
    <row r="72" spans="1:7" ht="12.75">
      <c r="A72" s="42"/>
      <c r="B72" s="42" t="s">
        <v>131</v>
      </c>
      <c r="C72" s="42"/>
      <c r="D72" s="28">
        <v>473464.9</v>
      </c>
      <c r="E72" s="28">
        <v>415</v>
      </c>
      <c r="F72" s="28">
        <v>500</v>
      </c>
      <c r="G72" s="28">
        <v>500</v>
      </c>
    </row>
    <row r="73" spans="1:7" ht="12.75">
      <c r="A73" s="42"/>
      <c r="B73" s="42" t="s">
        <v>809</v>
      </c>
      <c r="C73" s="42"/>
      <c r="D73" s="28">
        <v>0</v>
      </c>
      <c r="E73" s="28">
        <v>63</v>
      </c>
      <c r="F73" s="28">
        <v>0</v>
      </c>
      <c r="G73" s="28">
        <v>0</v>
      </c>
    </row>
    <row r="74" spans="1:7" ht="12.75">
      <c r="A74" s="42"/>
      <c r="B74" s="42" t="s">
        <v>810</v>
      </c>
      <c r="C74" s="42"/>
      <c r="D74" s="28">
        <v>0</v>
      </c>
      <c r="E74" s="28">
        <v>4000</v>
      </c>
      <c r="F74" s="28">
        <v>0</v>
      </c>
      <c r="G74" s="28">
        <v>0</v>
      </c>
    </row>
    <row r="75" spans="1:7" ht="12.75">
      <c r="A75" s="42"/>
      <c r="B75" s="42" t="s">
        <v>811</v>
      </c>
      <c r="C75" s="42"/>
      <c r="D75" s="28">
        <v>0</v>
      </c>
      <c r="E75" s="28">
        <v>410</v>
      </c>
      <c r="F75" s="28">
        <v>0</v>
      </c>
      <c r="G75" s="28">
        <v>0</v>
      </c>
    </row>
    <row r="76" spans="1:7" s="153" customFormat="1" ht="12.75">
      <c r="A76" s="574"/>
      <c r="B76" s="42" t="s">
        <v>812</v>
      </c>
      <c r="C76" s="574"/>
      <c r="D76" s="575">
        <v>0</v>
      </c>
      <c r="E76" s="575">
        <v>100</v>
      </c>
      <c r="F76" s="28">
        <v>0</v>
      </c>
      <c r="G76" s="575">
        <v>0</v>
      </c>
    </row>
    <row r="77" spans="1:7" ht="12.75">
      <c r="A77" s="30"/>
      <c r="B77" s="30"/>
      <c r="C77" s="30"/>
      <c r="D77" s="30"/>
      <c r="G77" s="46"/>
    </row>
    <row r="78" spans="1:7" s="1" customFormat="1" ht="12.75">
      <c r="A78" s="570">
        <v>2221</v>
      </c>
      <c r="B78" s="571" t="s">
        <v>475</v>
      </c>
      <c r="C78" s="42"/>
      <c r="D78" s="576">
        <f>SUM(D79:D80)</f>
        <v>476312</v>
      </c>
      <c r="E78" s="576">
        <f>SUM(E79:E80)</f>
        <v>456.5</v>
      </c>
      <c r="F78" s="576">
        <f>SUM(F79:F80)</f>
        <v>455</v>
      </c>
      <c r="G78" s="576">
        <f>SUM(G79:G80)</f>
        <v>455</v>
      </c>
    </row>
    <row r="79" spans="1:7" s="1" customFormat="1" ht="12.75">
      <c r="A79" s="570"/>
      <c r="B79" s="80" t="s">
        <v>750</v>
      </c>
      <c r="C79" s="42"/>
      <c r="D79" s="28">
        <v>408712</v>
      </c>
      <c r="E79" s="28">
        <v>451</v>
      </c>
      <c r="F79" s="28">
        <v>455</v>
      </c>
      <c r="G79" s="28">
        <v>455</v>
      </c>
    </row>
    <row r="80" spans="1:7" s="1" customFormat="1" ht="12.75">
      <c r="A80" s="570"/>
      <c r="B80" s="80" t="s">
        <v>751</v>
      </c>
      <c r="C80" s="42"/>
      <c r="D80" s="28">
        <v>67600</v>
      </c>
      <c r="E80" s="28">
        <v>5.5</v>
      </c>
      <c r="F80" s="28">
        <v>0</v>
      </c>
      <c r="G80" s="28">
        <v>0</v>
      </c>
    </row>
    <row r="81" spans="1:7" ht="12.75">
      <c r="A81" s="31"/>
      <c r="B81" s="30"/>
      <c r="C81" s="30"/>
      <c r="D81" s="30"/>
      <c r="G81" s="46"/>
    </row>
    <row r="82" spans="1:7" s="4" customFormat="1" ht="12.75">
      <c r="A82" s="570">
        <v>2321</v>
      </c>
      <c r="B82" s="563" t="s">
        <v>476</v>
      </c>
      <c r="C82" s="42"/>
      <c r="D82" s="563">
        <f>SUM(D84:D88)</f>
        <v>284349.14</v>
      </c>
      <c r="E82" s="563">
        <f>SUM(E84:E88)</f>
        <v>760</v>
      </c>
      <c r="F82" s="563">
        <f>SUM(F83:F88)</f>
        <v>335</v>
      </c>
      <c r="G82" s="563">
        <f>SUM(G83:G88)</f>
        <v>285</v>
      </c>
    </row>
    <row r="83" spans="1:7" s="4" customFormat="1" ht="12.75">
      <c r="A83" s="570"/>
      <c r="B83" s="81" t="s">
        <v>926</v>
      </c>
      <c r="C83" s="42"/>
      <c r="D83" s="563">
        <v>0</v>
      </c>
      <c r="E83" s="563">
        <v>0</v>
      </c>
      <c r="F83" s="81">
        <v>5</v>
      </c>
      <c r="G83" s="28">
        <v>5</v>
      </c>
    </row>
    <row r="84" spans="1:7" s="4" customFormat="1" ht="12.75">
      <c r="A84" s="570"/>
      <c r="B84" s="81" t="s">
        <v>776</v>
      </c>
      <c r="C84" s="42"/>
      <c r="D84" s="28">
        <v>10988</v>
      </c>
      <c r="E84" s="28">
        <v>0</v>
      </c>
      <c r="F84" s="28">
        <v>0</v>
      </c>
      <c r="G84" s="28">
        <v>0</v>
      </c>
    </row>
    <row r="85" spans="1:7" s="4" customFormat="1" ht="12.75">
      <c r="A85" s="570"/>
      <c r="B85" s="81" t="s">
        <v>813</v>
      </c>
      <c r="C85" s="42"/>
      <c r="D85" s="28">
        <v>0</v>
      </c>
      <c r="E85" s="28">
        <v>20</v>
      </c>
      <c r="F85" s="28">
        <v>30</v>
      </c>
      <c r="G85" s="28">
        <v>30</v>
      </c>
    </row>
    <row r="86" spans="1:7" s="4" customFormat="1" ht="13.5" customHeight="1">
      <c r="A86" s="570"/>
      <c r="B86" s="81" t="s">
        <v>766</v>
      </c>
      <c r="C86" s="42"/>
      <c r="D86" s="28">
        <v>23400</v>
      </c>
      <c r="E86" s="28">
        <v>450</v>
      </c>
      <c r="F86" s="28">
        <v>0</v>
      </c>
      <c r="G86" s="28">
        <v>0</v>
      </c>
    </row>
    <row r="87" spans="1:7" s="4" customFormat="1" ht="12.75">
      <c r="A87" s="570"/>
      <c r="B87" s="81" t="s">
        <v>761</v>
      </c>
      <c r="C87" s="42"/>
      <c r="D87" s="28">
        <v>20000</v>
      </c>
      <c r="E87" s="28">
        <v>5</v>
      </c>
      <c r="F87" s="28">
        <v>0</v>
      </c>
      <c r="G87" s="28">
        <v>0</v>
      </c>
    </row>
    <row r="88" spans="1:7" s="4" customFormat="1" ht="12.75">
      <c r="A88" s="570"/>
      <c r="B88" s="81" t="s">
        <v>695</v>
      </c>
      <c r="C88" s="42"/>
      <c r="D88" s="28">
        <v>229961.14</v>
      </c>
      <c r="E88" s="28">
        <v>285</v>
      </c>
      <c r="F88" s="28">
        <v>300</v>
      </c>
      <c r="G88" s="28">
        <v>250</v>
      </c>
    </row>
    <row r="89" spans="1:7" s="4" customFormat="1" ht="12.75">
      <c r="A89" s="57"/>
      <c r="B89" s="83"/>
      <c r="C89" s="56"/>
      <c r="D89" s="60"/>
      <c r="E89" s="60"/>
      <c r="F89" s="60"/>
      <c r="G89" s="155"/>
    </row>
    <row r="90" spans="1:7" s="4" customFormat="1" ht="12.75">
      <c r="A90" s="57"/>
      <c r="B90" s="83"/>
      <c r="C90" s="56"/>
      <c r="D90" s="60"/>
      <c r="E90" s="60"/>
      <c r="F90" s="60"/>
      <c r="G90" s="155"/>
    </row>
    <row r="91" spans="1:7" s="4" customFormat="1" ht="12.75">
      <c r="A91" s="57"/>
      <c r="B91" s="83"/>
      <c r="C91" s="56"/>
      <c r="D91" s="60"/>
      <c r="E91" s="60"/>
      <c r="F91" s="60"/>
      <c r="G91" s="155"/>
    </row>
    <row r="92" spans="1:7" s="4" customFormat="1" ht="12.75">
      <c r="A92" s="57"/>
      <c r="B92" s="83"/>
      <c r="C92" s="56"/>
      <c r="D92" s="60"/>
      <c r="E92" s="60"/>
      <c r="F92" s="60"/>
      <c r="G92" s="155"/>
    </row>
    <row r="93" spans="1:7" s="4" customFormat="1" ht="12.75">
      <c r="A93" s="57"/>
      <c r="B93" s="83"/>
      <c r="C93" s="56"/>
      <c r="D93" s="60"/>
      <c r="E93" s="7"/>
      <c r="G93" s="155"/>
    </row>
    <row r="94" spans="1:7" ht="12.75">
      <c r="A94" s="43">
        <v>2333</v>
      </c>
      <c r="B94" s="43" t="s">
        <v>477</v>
      </c>
      <c r="C94" s="42"/>
      <c r="D94" s="563">
        <f>SUM(D95:D98)</f>
        <v>99349.2</v>
      </c>
      <c r="E94" s="563">
        <f>SUM(E95:E97)</f>
        <v>124</v>
      </c>
      <c r="F94" s="563">
        <f>SUM(F95:F97)</f>
        <v>160</v>
      </c>
      <c r="G94" s="563">
        <f>SUM(G95:G97)</f>
        <v>130</v>
      </c>
    </row>
    <row r="95" spans="1:7" ht="12.75">
      <c r="A95" s="42"/>
      <c r="B95" s="42" t="s">
        <v>637</v>
      </c>
      <c r="C95" s="42"/>
      <c r="D95" s="28">
        <v>15600</v>
      </c>
      <c r="E95" s="28">
        <v>24</v>
      </c>
      <c r="F95" s="28">
        <v>25</v>
      </c>
      <c r="G95" s="28">
        <v>25</v>
      </c>
    </row>
    <row r="96" spans="1:7" ht="12.75">
      <c r="A96" s="42"/>
      <c r="B96" s="42" t="s">
        <v>927</v>
      </c>
      <c r="C96" s="42"/>
      <c r="D96" s="28">
        <v>0</v>
      </c>
      <c r="E96" s="28">
        <v>0</v>
      </c>
      <c r="F96" s="28">
        <v>5</v>
      </c>
      <c r="G96" s="28">
        <v>5</v>
      </c>
    </row>
    <row r="97" spans="1:7" ht="12.75">
      <c r="A97" s="42"/>
      <c r="B97" s="42" t="s">
        <v>610</v>
      </c>
      <c r="C97" s="42"/>
      <c r="D97" s="28">
        <v>83749.2</v>
      </c>
      <c r="E97" s="28">
        <v>100</v>
      </c>
      <c r="F97" s="28">
        <v>130</v>
      </c>
      <c r="G97" s="28">
        <v>100</v>
      </c>
    </row>
    <row r="98" spans="1:7" ht="12.75">
      <c r="A98" s="56"/>
      <c r="B98" s="56"/>
      <c r="C98" s="56"/>
      <c r="D98" s="30"/>
      <c r="G98" s="46"/>
    </row>
    <row r="99" spans="1:7" ht="12.75">
      <c r="A99" s="570">
        <v>3111</v>
      </c>
      <c r="B99" s="571" t="s">
        <v>478</v>
      </c>
      <c r="C99" s="42"/>
      <c r="D99" s="563">
        <f>SUM(D100:D111)</f>
        <v>16288486.7</v>
      </c>
      <c r="E99" s="563">
        <f>SUM(E100:E111)</f>
        <v>3360</v>
      </c>
      <c r="F99" s="563">
        <f>SUM(F100:F111)</f>
        <v>2309</v>
      </c>
      <c r="G99" s="563">
        <f>SUM(G100:G111)</f>
        <v>2193</v>
      </c>
    </row>
    <row r="100" spans="1:7" ht="12" customHeight="1">
      <c r="A100" s="42"/>
      <c r="B100" s="42" t="s">
        <v>569</v>
      </c>
      <c r="C100" s="42"/>
      <c r="D100" s="28">
        <v>1444000</v>
      </c>
      <c r="E100" s="28">
        <v>1516</v>
      </c>
      <c r="F100" s="28">
        <v>1480</v>
      </c>
      <c r="G100" s="28">
        <v>1405</v>
      </c>
    </row>
    <row r="101" spans="1:7" ht="12.75">
      <c r="A101" s="42"/>
      <c r="B101" s="42" t="s">
        <v>565</v>
      </c>
      <c r="C101" s="42"/>
      <c r="D101" s="618">
        <v>9404320.7</v>
      </c>
      <c r="E101" s="28">
        <v>0</v>
      </c>
      <c r="F101" s="28">
        <v>0</v>
      </c>
      <c r="G101" s="28">
        <v>0</v>
      </c>
    </row>
    <row r="102" spans="1:7" ht="12.75">
      <c r="A102" s="42"/>
      <c r="B102" s="42" t="s">
        <v>567</v>
      </c>
      <c r="C102" s="42"/>
      <c r="D102" s="619"/>
      <c r="E102" s="28">
        <v>800</v>
      </c>
      <c r="F102" s="28">
        <v>0</v>
      </c>
      <c r="G102" s="88">
        <v>0</v>
      </c>
    </row>
    <row r="103" spans="1:7" ht="12" customHeight="1">
      <c r="A103" s="42"/>
      <c r="B103" s="42" t="s">
        <v>777</v>
      </c>
      <c r="C103" s="42"/>
      <c r="D103" s="28">
        <v>134000</v>
      </c>
      <c r="E103" s="28">
        <v>0</v>
      </c>
      <c r="F103" s="28">
        <v>0</v>
      </c>
      <c r="G103" s="28">
        <v>0</v>
      </c>
    </row>
    <row r="104" spans="1:7" ht="11.25" customHeight="1">
      <c r="A104" s="42"/>
      <c r="B104" s="42" t="s">
        <v>778</v>
      </c>
      <c r="C104" s="42"/>
      <c r="D104" s="28">
        <v>85000</v>
      </c>
      <c r="E104" s="28">
        <v>0</v>
      </c>
      <c r="F104" s="28">
        <v>0</v>
      </c>
      <c r="G104" s="28">
        <v>0</v>
      </c>
    </row>
    <row r="105" spans="1:7" ht="12.75">
      <c r="A105" s="42"/>
      <c r="B105" s="42" t="s">
        <v>566</v>
      </c>
      <c r="C105" s="42"/>
      <c r="D105" s="28">
        <v>140465</v>
      </c>
      <c r="E105" s="28">
        <v>0</v>
      </c>
      <c r="F105" s="28">
        <v>0</v>
      </c>
      <c r="G105" s="28">
        <v>0</v>
      </c>
    </row>
    <row r="106" spans="1:7" ht="11.25" customHeight="1">
      <c r="A106" s="42"/>
      <c r="B106" s="42" t="s">
        <v>779</v>
      </c>
      <c r="C106" s="42"/>
      <c r="D106" s="28">
        <v>100000</v>
      </c>
      <c r="E106" s="28">
        <v>0</v>
      </c>
      <c r="F106" s="28">
        <v>0</v>
      </c>
      <c r="G106" s="28">
        <v>0</v>
      </c>
    </row>
    <row r="107" spans="1:7" ht="12.75">
      <c r="A107" s="42"/>
      <c r="B107" s="42" t="s">
        <v>564</v>
      </c>
      <c r="C107" s="42"/>
      <c r="D107" s="28">
        <v>4284931</v>
      </c>
      <c r="E107" s="28">
        <v>0</v>
      </c>
      <c r="F107" s="28">
        <v>0</v>
      </c>
      <c r="G107" s="28">
        <v>0</v>
      </c>
    </row>
    <row r="108" spans="1:7" ht="12.75">
      <c r="A108" s="42"/>
      <c r="B108" s="42" t="s">
        <v>547</v>
      </c>
      <c r="C108" s="42"/>
      <c r="D108" s="28">
        <v>677000</v>
      </c>
      <c r="E108" s="28">
        <v>747</v>
      </c>
      <c r="F108" s="28">
        <v>829</v>
      </c>
      <c r="G108" s="28">
        <v>788</v>
      </c>
    </row>
    <row r="109" spans="1:7" ht="12.75" customHeight="1">
      <c r="A109" s="42"/>
      <c r="B109" s="42" t="s">
        <v>719</v>
      </c>
      <c r="C109" s="42"/>
      <c r="D109" s="28">
        <v>18770</v>
      </c>
      <c r="E109" s="28">
        <v>14</v>
      </c>
      <c r="F109" s="28">
        <v>0</v>
      </c>
      <c r="G109" s="28">
        <v>0</v>
      </c>
    </row>
    <row r="110" spans="1:7" ht="12.75" customHeight="1">
      <c r="A110" s="42"/>
      <c r="B110" s="42" t="s">
        <v>814</v>
      </c>
      <c r="C110" s="42"/>
      <c r="D110" s="28">
        <v>0</v>
      </c>
      <c r="E110" s="28">
        <v>270</v>
      </c>
      <c r="F110" s="28">
        <v>0</v>
      </c>
      <c r="G110" s="28">
        <v>0</v>
      </c>
    </row>
    <row r="111" spans="1:7" ht="12.75" customHeight="1">
      <c r="A111" s="42"/>
      <c r="B111" s="42" t="s">
        <v>815</v>
      </c>
      <c r="C111" s="42"/>
      <c r="D111" s="28">
        <v>0</v>
      </c>
      <c r="E111" s="28">
        <v>13</v>
      </c>
      <c r="F111" s="28">
        <v>0</v>
      </c>
      <c r="G111" s="28">
        <v>0</v>
      </c>
    </row>
    <row r="112" spans="1:7" ht="12.75" customHeight="1">
      <c r="A112" s="56"/>
      <c r="B112" s="56"/>
      <c r="C112" s="56"/>
      <c r="D112" s="60"/>
      <c r="E112" s="60"/>
      <c r="F112" s="60"/>
      <c r="G112" s="46"/>
    </row>
    <row r="113" spans="1:7" ht="12.75" customHeight="1">
      <c r="A113" s="56"/>
      <c r="B113" s="56"/>
      <c r="C113" s="56"/>
      <c r="D113" s="60"/>
      <c r="E113" s="60"/>
      <c r="F113" s="60"/>
      <c r="G113" s="46"/>
    </row>
    <row r="114" spans="1:7" ht="12.75" customHeight="1">
      <c r="A114" s="56"/>
      <c r="B114" s="56"/>
      <c r="C114" s="56"/>
      <c r="D114" s="60"/>
      <c r="E114" s="60"/>
      <c r="F114" s="60"/>
      <c r="G114" s="46"/>
    </row>
    <row r="115" spans="1:7" ht="12.75" customHeight="1">
      <c r="A115" s="56"/>
      <c r="B115" s="56"/>
      <c r="C115" s="56"/>
      <c r="D115" s="60"/>
      <c r="E115" s="60"/>
      <c r="F115" s="60"/>
      <c r="G115" s="46"/>
    </row>
    <row r="116" spans="1:7" ht="12.75" customHeight="1">
      <c r="A116" s="56"/>
      <c r="B116" s="56"/>
      <c r="C116" s="56"/>
      <c r="D116" s="60"/>
      <c r="E116" s="60"/>
      <c r="F116" s="60"/>
      <c r="G116" s="46"/>
    </row>
    <row r="117" spans="1:7" ht="12.75" customHeight="1">
      <c r="A117" s="56"/>
      <c r="B117" s="56"/>
      <c r="C117" s="56"/>
      <c r="D117" s="60"/>
      <c r="E117" s="60"/>
      <c r="F117" s="60"/>
      <c r="G117" s="46"/>
    </row>
    <row r="118" spans="1:7" ht="12.75" customHeight="1">
      <c r="A118" s="56"/>
      <c r="B118" s="56"/>
      <c r="C118" s="56"/>
      <c r="D118" s="60"/>
      <c r="E118" s="60"/>
      <c r="F118" s="60"/>
      <c r="G118" s="46"/>
    </row>
    <row r="119" spans="1:7" ht="12.75" customHeight="1">
      <c r="A119" s="56"/>
      <c r="B119" s="56"/>
      <c r="C119" s="56"/>
      <c r="D119" s="60"/>
      <c r="E119" s="60"/>
      <c r="F119" s="60"/>
      <c r="G119" s="46"/>
    </row>
    <row r="120" spans="1:7" ht="12.75" customHeight="1">
      <c r="A120" s="56"/>
      <c r="B120" s="56"/>
      <c r="C120" s="56"/>
      <c r="D120" s="60"/>
      <c r="E120" s="60"/>
      <c r="F120" s="60"/>
      <c r="G120" s="46"/>
    </row>
    <row r="121" spans="1:7" ht="12.75" customHeight="1">
      <c r="A121" s="56"/>
      <c r="B121" s="56"/>
      <c r="C121" s="56"/>
      <c r="D121" s="60"/>
      <c r="E121" s="60"/>
      <c r="F121" s="60"/>
      <c r="G121" s="46"/>
    </row>
    <row r="122" spans="1:7" ht="12.75" customHeight="1">
      <c r="A122" s="56"/>
      <c r="B122" s="56"/>
      <c r="C122" s="56"/>
      <c r="D122" s="60"/>
      <c r="E122" s="60"/>
      <c r="F122" s="60"/>
      <c r="G122" s="46"/>
    </row>
    <row r="123" spans="1:7" ht="12.75" customHeight="1">
      <c r="A123" s="56"/>
      <c r="B123" s="56"/>
      <c r="C123" s="56"/>
      <c r="D123" s="60"/>
      <c r="E123" s="60"/>
      <c r="F123" s="60"/>
      <c r="G123" s="46"/>
    </row>
    <row r="124" spans="1:7" ht="12.75" customHeight="1">
      <c r="A124" s="56"/>
      <c r="B124" s="56"/>
      <c r="C124" s="56"/>
      <c r="D124" s="60"/>
      <c r="E124" s="60"/>
      <c r="F124" s="60"/>
      <c r="G124" s="46"/>
    </row>
    <row r="125" spans="1:7" ht="12.75" customHeight="1">
      <c r="A125" s="56"/>
      <c r="B125" s="56"/>
      <c r="C125" s="56"/>
      <c r="D125" s="60"/>
      <c r="E125" s="60"/>
      <c r="F125" s="60"/>
      <c r="G125" s="46"/>
    </row>
    <row r="126" spans="1:7" ht="12.75" customHeight="1">
      <c r="A126" s="56"/>
      <c r="B126" s="56"/>
      <c r="C126" s="56"/>
      <c r="D126" s="60"/>
      <c r="E126" s="60"/>
      <c r="F126" s="60"/>
      <c r="G126" s="46"/>
    </row>
    <row r="127" spans="1:7" ht="12.75">
      <c r="A127" s="115">
        <v>3113</v>
      </c>
      <c r="B127" s="115" t="s">
        <v>479</v>
      </c>
      <c r="C127" s="42"/>
      <c r="D127" s="563">
        <f>SUM(D128:D140)</f>
        <v>8698019.799999999</v>
      </c>
      <c r="E127" s="563">
        <f>SUM(E128:E140)</f>
        <v>10046</v>
      </c>
      <c r="F127" s="563">
        <f>SUM(F128:F140)</f>
        <v>6991</v>
      </c>
      <c r="G127" s="563">
        <f>SUM(G128:G140)</f>
        <v>6701</v>
      </c>
    </row>
    <row r="128" spans="1:7" ht="12.75">
      <c r="A128" s="42"/>
      <c r="B128" s="42" t="s">
        <v>548</v>
      </c>
      <c r="C128" s="42"/>
      <c r="D128" s="28">
        <v>2794000</v>
      </c>
      <c r="E128" s="28">
        <v>2744</v>
      </c>
      <c r="F128" s="28">
        <v>2834</v>
      </c>
      <c r="G128" s="28">
        <v>2694</v>
      </c>
    </row>
    <row r="129" spans="1:7" ht="22.5">
      <c r="A129" s="42"/>
      <c r="B129" s="493" t="s">
        <v>717</v>
      </c>
      <c r="C129" s="42"/>
      <c r="D129" s="28">
        <v>1237461.6</v>
      </c>
      <c r="E129" s="28">
        <v>825</v>
      </c>
      <c r="F129" s="28">
        <v>0</v>
      </c>
      <c r="G129" s="28">
        <v>0</v>
      </c>
    </row>
    <row r="130" spans="1:7" ht="12.75">
      <c r="A130" s="42"/>
      <c r="B130" s="85" t="s">
        <v>739</v>
      </c>
      <c r="C130" s="42"/>
      <c r="D130" s="28">
        <v>0</v>
      </c>
      <c r="E130" s="28">
        <v>190</v>
      </c>
      <c r="F130" s="28">
        <v>0</v>
      </c>
      <c r="G130" s="28">
        <v>0</v>
      </c>
    </row>
    <row r="131" spans="1:7" ht="14.25" customHeight="1">
      <c r="A131" s="42"/>
      <c r="B131" s="85" t="s">
        <v>741</v>
      </c>
      <c r="C131" s="42"/>
      <c r="D131" s="28">
        <v>0</v>
      </c>
      <c r="E131" s="28">
        <v>0</v>
      </c>
      <c r="F131" s="28">
        <v>0</v>
      </c>
      <c r="G131" s="28">
        <v>0</v>
      </c>
    </row>
    <row r="132" spans="1:7" ht="14.25" customHeight="1">
      <c r="A132" s="42"/>
      <c r="B132" s="85" t="s">
        <v>816</v>
      </c>
      <c r="C132" s="42"/>
      <c r="D132" s="28">
        <v>0</v>
      </c>
      <c r="E132" s="28">
        <v>150</v>
      </c>
      <c r="F132" s="28">
        <v>0</v>
      </c>
      <c r="G132" s="28">
        <v>0</v>
      </c>
    </row>
    <row r="133" spans="1:7" ht="14.25" customHeight="1">
      <c r="A133" s="42"/>
      <c r="B133" s="85" t="s">
        <v>817</v>
      </c>
      <c r="C133" s="42"/>
      <c r="D133" s="28">
        <v>0</v>
      </c>
      <c r="E133" s="28">
        <v>510</v>
      </c>
      <c r="F133" s="28">
        <v>0</v>
      </c>
      <c r="G133" s="28">
        <v>0</v>
      </c>
    </row>
    <row r="134" spans="1:7" ht="14.25" customHeight="1">
      <c r="A134" s="42"/>
      <c r="B134" s="85" t="s">
        <v>818</v>
      </c>
      <c r="C134" s="42"/>
      <c r="D134" s="28">
        <v>0</v>
      </c>
      <c r="E134" s="28">
        <v>75</v>
      </c>
      <c r="F134" s="28">
        <v>0</v>
      </c>
      <c r="G134" s="28">
        <v>0</v>
      </c>
    </row>
    <row r="135" spans="1:7" ht="12.75">
      <c r="A135" s="42"/>
      <c r="B135" s="42" t="s">
        <v>549</v>
      </c>
      <c r="C135" s="42"/>
      <c r="D135" s="28">
        <v>3566000</v>
      </c>
      <c r="E135" s="28">
        <v>3920</v>
      </c>
      <c r="F135" s="28">
        <v>4152</v>
      </c>
      <c r="G135" s="28">
        <v>4002</v>
      </c>
    </row>
    <row r="136" spans="1:7" ht="22.5">
      <c r="A136" s="42"/>
      <c r="B136" s="493" t="s">
        <v>718</v>
      </c>
      <c r="C136" s="42"/>
      <c r="D136" s="28">
        <v>1098412.2</v>
      </c>
      <c r="E136" s="28">
        <v>732</v>
      </c>
      <c r="F136" s="28">
        <v>0</v>
      </c>
      <c r="G136" s="28">
        <v>0</v>
      </c>
    </row>
    <row r="137" spans="1:7" ht="12.75">
      <c r="A137" s="42"/>
      <c r="B137" s="85" t="s">
        <v>740</v>
      </c>
      <c r="C137" s="42"/>
      <c r="D137" s="28">
        <v>0</v>
      </c>
      <c r="E137" s="28">
        <v>210</v>
      </c>
      <c r="F137" s="28">
        <v>0</v>
      </c>
      <c r="G137" s="28">
        <v>0</v>
      </c>
    </row>
    <row r="138" spans="1:7" ht="12.75">
      <c r="A138" s="42"/>
      <c r="B138" s="85" t="s">
        <v>819</v>
      </c>
      <c r="C138" s="42"/>
      <c r="D138" s="28">
        <v>0</v>
      </c>
      <c r="E138" s="28">
        <v>335</v>
      </c>
      <c r="F138" s="28">
        <v>0</v>
      </c>
      <c r="G138" s="28">
        <v>0</v>
      </c>
    </row>
    <row r="139" spans="1:7" ht="12.75">
      <c r="A139" s="42"/>
      <c r="B139" s="85" t="s">
        <v>820</v>
      </c>
      <c r="C139" s="42"/>
      <c r="D139" s="28">
        <v>0</v>
      </c>
      <c r="E139" s="28">
        <v>350</v>
      </c>
      <c r="F139" s="28">
        <v>0</v>
      </c>
      <c r="G139" s="28">
        <v>0</v>
      </c>
    </row>
    <row r="140" spans="1:7" ht="12.75">
      <c r="A140" s="42"/>
      <c r="B140" s="42" t="s">
        <v>606</v>
      </c>
      <c r="C140" s="42"/>
      <c r="D140" s="28">
        <v>2146</v>
      </c>
      <c r="E140" s="28">
        <v>5</v>
      </c>
      <c r="F140" s="28">
        <v>5</v>
      </c>
      <c r="G140" s="28">
        <v>5</v>
      </c>
    </row>
    <row r="141" spans="1:7" ht="12.75">
      <c r="A141" s="56"/>
      <c r="B141" s="56"/>
      <c r="C141" s="56"/>
      <c r="D141" s="60"/>
      <c r="G141" s="46"/>
    </row>
    <row r="142" spans="1:7" ht="12.75">
      <c r="A142" s="115">
        <v>3121</v>
      </c>
      <c r="B142" s="115" t="s">
        <v>821</v>
      </c>
      <c r="C142" s="42"/>
      <c r="D142" s="563">
        <f>SUM(D143)</f>
        <v>0</v>
      </c>
      <c r="E142" s="563">
        <f>SUM(E143)</f>
        <v>15</v>
      </c>
      <c r="F142" s="563">
        <f>SUM(F143)</f>
        <v>0</v>
      </c>
      <c r="G142" s="563">
        <f>SUM(G143)</f>
        <v>0</v>
      </c>
    </row>
    <row r="143" spans="1:7" ht="12.75">
      <c r="A143" s="42"/>
      <c r="B143" s="42" t="s">
        <v>822</v>
      </c>
      <c r="C143" s="42"/>
      <c r="D143" s="28">
        <v>0</v>
      </c>
      <c r="E143" s="28">
        <v>15</v>
      </c>
      <c r="F143" s="28">
        <v>0</v>
      </c>
      <c r="G143" s="28">
        <v>0</v>
      </c>
    </row>
    <row r="144" spans="1:7" ht="12.75">
      <c r="A144" s="56"/>
      <c r="B144" s="56"/>
      <c r="C144" s="56"/>
      <c r="D144" s="60"/>
      <c r="G144" s="46"/>
    </row>
    <row r="145" spans="1:7" ht="12.75">
      <c r="A145" s="115">
        <v>3141</v>
      </c>
      <c r="B145" s="115" t="s">
        <v>480</v>
      </c>
      <c r="C145" s="42"/>
      <c r="D145" s="563">
        <f>SUM(D146:D146)</f>
        <v>450000</v>
      </c>
      <c r="E145" s="563">
        <f>SUM(E146)</f>
        <v>587</v>
      </c>
      <c r="F145" s="563">
        <f>SUM(F146)</f>
        <v>573</v>
      </c>
      <c r="G145" s="563">
        <f>SUM(G146)</f>
        <v>480</v>
      </c>
    </row>
    <row r="146" spans="1:7" ht="12.75">
      <c r="A146" s="115"/>
      <c r="B146" s="42" t="s">
        <v>624</v>
      </c>
      <c r="C146" s="42"/>
      <c r="D146" s="28">
        <v>450000</v>
      </c>
      <c r="E146" s="28">
        <v>587</v>
      </c>
      <c r="F146" s="28">
        <v>573</v>
      </c>
      <c r="G146" s="28">
        <v>480</v>
      </c>
    </row>
    <row r="147" spans="1:7" ht="12.75">
      <c r="A147" s="59"/>
      <c r="B147" s="56"/>
      <c r="C147" s="56"/>
      <c r="D147" s="56"/>
      <c r="G147" s="46"/>
    </row>
    <row r="148" spans="1:7" ht="12.75">
      <c r="A148" s="570">
        <v>3314</v>
      </c>
      <c r="B148" s="571" t="s">
        <v>590</v>
      </c>
      <c r="C148" s="42"/>
      <c r="D148" s="563">
        <f>SUM(D149:D153)</f>
        <v>1593262.85</v>
      </c>
      <c r="E148" s="563">
        <f>SUM(E149:E153)</f>
        <v>1525</v>
      </c>
      <c r="F148" s="563">
        <f>SUM(F149:F153)</f>
        <v>1674</v>
      </c>
      <c r="G148" s="563">
        <f>SUM(G149:G153)</f>
        <v>1674</v>
      </c>
    </row>
    <row r="149" spans="1:7" ht="12.75">
      <c r="A149" s="42"/>
      <c r="B149" s="42" t="s">
        <v>646</v>
      </c>
      <c r="C149" s="42"/>
      <c r="D149" s="28">
        <v>712315</v>
      </c>
      <c r="E149" s="28">
        <v>684</v>
      </c>
      <c r="F149" s="28">
        <v>759</v>
      </c>
      <c r="G149" s="28">
        <v>759</v>
      </c>
    </row>
    <row r="150" spans="1:7" ht="12.75">
      <c r="A150" s="42"/>
      <c r="B150" s="42" t="s">
        <v>647</v>
      </c>
      <c r="C150" s="42"/>
      <c r="D150" s="28">
        <v>242197</v>
      </c>
      <c r="E150" s="28">
        <v>233</v>
      </c>
      <c r="F150" s="28">
        <v>258</v>
      </c>
      <c r="G150" s="28">
        <v>258</v>
      </c>
    </row>
    <row r="151" spans="1:7" ht="12.75">
      <c r="A151" s="42"/>
      <c r="B151" s="85" t="s">
        <v>671</v>
      </c>
      <c r="C151" s="42"/>
      <c r="D151" s="28">
        <v>6605</v>
      </c>
      <c r="E151" s="28">
        <v>15</v>
      </c>
      <c r="F151" s="28">
        <v>15</v>
      </c>
      <c r="G151" s="28">
        <v>15</v>
      </c>
    </row>
    <row r="152" spans="1:7" ht="12.75">
      <c r="A152" s="42"/>
      <c r="B152" s="85" t="s">
        <v>723</v>
      </c>
      <c r="C152" s="42"/>
      <c r="D152" s="28">
        <v>36000</v>
      </c>
      <c r="E152" s="28">
        <v>0</v>
      </c>
      <c r="F152" s="28">
        <v>0</v>
      </c>
      <c r="G152" s="28">
        <v>0</v>
      </c>
    </row>
    <row r="153" spans="1:7" ht="12.75">
      <c r="A153" s="42"/>
      <c r="B153" s="42" t="s">
        <v>550</v>
      </c>
      <c r="C153" s="42"/>
      <c r="D153" s="28">
        <v>596145.85</v>
      </c>
      <c r="E153" s="28">
        <v>593</v>
      </c>
      <c r="F153" s="28">
        <v>642</v>
      </c>
      <c r="G153" s="28">
        <v>642</v>
      </c>
    </row>
    <row r="154" spans="1:7" ht="12.75">
      <c r="A154" s="56"/>
      <c r="B154" s="56"/>
      <c r="C154" s="56"/>
      <c r="D154" s="60"/>
      <c r="E154" s="60"/>
      <c r="F154" s="60"/>
      <c r="G154" s="46"/>
    </row>
    <row r="155" spans="1:7" ht="12.75">
      <c r="A155" s="56"/>
      <c r="B155" s="56"/>
      <c r="C155" s="56"/>
      <c r="D155" s="60"/>
      <c r="E155" s="60"/>
      <c r="F155" s="60"/>
      <c r="G155" s="46"/>
    </row>
    <row r="156" spans="1:7" ht="12.75">
      <c r="A156" s="56"/>
      <c r="B156" s="56"/>
      <c r="C156" s="56"/>
      <c r="D156" s="60"/>
      <c r="E156" s="60"/>
      <c r="F156" s="60"/>
      <c r="G156" s="46"/>
    </row>
    <row r="157" spans="1:7" ht="12.75">
      <c r="A157" s="56"/>
      <c r="B157" s="56"/>
      <c r="C157" s="56"/>
      <c r="D157" s="30"/>
      <c r="G157" s="46"/>
    </row>
    <row r="158" spans="1:7" ht="12.75">
      <c r="A158" s="115">
        <v>3315</v>
      </c>
      <c r="B158" s="115" t="s">
        <v>618</v>
      </c>
      <c r="C158" s="42"/>
      <c r="D158" s="563">
        <f>SUM(D159:D161)</f>
        <v>208852.8</v>
      </c>
      <c r="E158" s="563">
        <f>SUM(E159:E161)</f>
        <v>162</v>
      </c>
      <c r="F158" s="563">
        <f>SUM(F159:F161)</f>
        <v>134</v>
      </c>
      <c r="G158" s="563">
        <f>SUM(G159:G161)</f>
        <v>134</v>
      </c>
    </row>
    <row r="159" spans="1:7" ht="12.75">
      <c r="A159" s="115"/>
      <c r="B159" s="42" t="s">
        <v>450</v>
      </c>
      <c r="C159" s="42"/>
      <c r="D159" s="81">
        <v>64860</v>
      </c>
      <c r="E159" s="81">
        <v>0</v>
      </c>
      <c r="F159" s="81">
        <v>0</v>
      </c>
      <c r="G159" s="28">
        <v>0</v>
      </c>
    </row>
    <row r="160" spans="1:7" ht="12.75">
      <c r="A160" s="115"/>
      <c r="B160" s="42" t="s">
        <v>823</v>
      </c>
      <c r="C160" s="42"/>
      <c r="D160" s="81">
        <v>0</v>
      </c>
      <c r="E160" s="81">
        <v>10</v>
      </c>
      <c r="F160" s="81">
        <v>0</v>
      </c>
      <c r="G160" s="28">
        <v>0</v>
      </c>
    </row>
    <row r="161" spans="1:7" ht="12.75">
      <c r="A161" s="42"/>
      <c r="B161" s="42" t="s">
        <v>656</v>
      </c>
      <c r="C161" s="42"/>
      <c r="D161" s="28">
        <v>143992.8</v>
      </c>
      <c r="E161" s="81">
        <v>152</v>
      </c>
      <c r="F161" s="81">
        <v>134</v>
      </c>
      <c r="G161" s="28">
        <v>134</v>
      </c>
    </row>
    <row r="162" spans="1:7" ht="12.75">
      <c r="A162" s="56"/>
      <c r="B162" s="56"/>
      <c r="C162" s="56"/>
      <c r="D162" s="30"/>
      <c r="G162" s="46"/>
    </row>
    <row r="163" spans="1:7" s="4" customFormat="1" ht="12.75">
      <c r="A163" s="570">
        <v>3319</v>
      </c>
      <c r="B163" s="563" t="s">
        <v>591</v>
      </c>
      <c r="C163" s="42"/>
      <c r="D163" s="563">
        <f>SUM(D164:D170)</f>
        <v>5127454.22</v>
      </c>
      <c r="E163" s="563">
        <f>SUM(E164:E173)</f>
        <v>2811.5</v>
      </c>
      <c r="F163" s="563">
        <f>SUM(F164:F170)</f>
        <v>1509</v>
      </c>
      <c r="G163" s="563">
        <f>SUM(G164:G170)</f>
        <v>1379</v>
      </c>
    </row>
    <row r="164" spans="1:7" ht="12.75">
      <c r="A164" s="573"/>
      <c r="B164" s="42" t="s">
        <v>678</v>
      </c>
      <c r="C164" s="42"/>
      <c r="D164" s="28">
        <v>861175.22</v>
      </c>
      <c r="E164" s="28">
        <v>948.5</v>
      </c>
      <c r="F164" s="28">
        <v>1250</v>
      </c>
      <c r="G164" s="28">
        <v>1150</v>
      </c>
    </row>
    <row r="165" spans="1:7" ht="12.75">
      <c r="A165" s="573"/>
      <c r="B165" s="42" t="s">
        <v>925</v>
      </c>
      <c r="C165" s="42"/>
      <c r="D165" s="28">
        <v>0</v>
      </c>
      <c r="E165" s="28">
        <v>0</v>
      </c>
      <c r="F165" s="28">
        <v>29</v>
      </c>
      <c r="G165" s="28">
        <v>29</v>
      </c>
    </row>
    <row r="166" spans="1:7" ht="12.75">
      <c r="A166" s="573"/>
      <c r="B166" s="42" t="s">
        <v>546</v>
      </c>
      <c r="C166" s="42"/>
      <c r="D166" s="28">
        <v>188000</v>
      </c>
      <c r="E166" s="28">
        <v>188</v>
      </c>
      <c r="F166" s="28">
        <v>190</v>
      </c>
      <c r="G166" s="28">
        <v>160</v>
      </c>
    </row>
    <row r="167" spans="1:7" ht="12.75">
      <c r="A167" s="573"/>
      <c r="B167" s="42" t="s">
        <v>685</v>
      </c>
      <c r="C167" s="42"/>
      <c r="D167" s="28">
        <v>4000000</v>
      </c>
      <c r="E167" s="28">
        <v>0</v>
      </c>
      <c r="F167" s="28">
        <v>0</v>
      </c>
      <c r="G167" s="28">
        <v>0</v>
      </c>
    </row>
    <row r="168" spans="1:7" ht="12.75">
      <c r="A168" s="573"/>
      <c r="B168" s="42" t="s">
        <v>456</v>
      </c>
      <c r="C168" s="42"/>
      <c r="D168" s="28">
        <v>48279</v>
      </c>
      <c r="E168" s="28">
        <v>0</v>
      </c>
      <c r="F168" s="28">
        <v>0</v>
      </c>
      <c r="G168" s="28">
        <v>0</v>
      </c>
    </row>
    <row r="169" spans="1:7" ht="12.75">
      <c r="A169" s="573"/>
      <c r="B169" s="42" t="s">
        <v>466</v>
      </c>
      <c r="C169" s="42"/>
      <c r="D169" s="28">
        <v>28000</v>
      </c>
      <c r="E169" s="28">
        <v>0</v>
      </c>
      <c r="F169" s="28">
        <v>0</v>
      </c>
      <c r="G169" s="28">
        <v>0</v>
      </c>
    </row>
    <row r="170" spans="1:7" ht="12.75">
      <c r="A170" s="573"/>
      <c r="B170" s="42" t="s">
        <v>603</v>
      </c>
      <c r="C170" s="42"/>
      <c r="D170" s="28">
        <v>2000</v>
      </c>
      <c r="E170" s="28">
        <v>40</v>
      </c>
      <c r="F170" s="28">
        <v>40</v>
      </c>
      <c r="G170" s="28">
        <v>40</v>
      </c>
    </row>
    <row r="171" spans="1:7" ht="12.75">
      <c r="A171" s="573"/>
      <c r="B171" s="42" t="s">
        <v>824</v>
      </c>
      <c r="C171" s="42"/>
      <c r="D171" s="28">
        <v>0</v>
      </c>
      <c r="E171" s="28">
        <v>635</v>
      </c>
      <c r="F171" s="28">
        <v>0</v>
      </c>
      <c r="G171" s="28">
        <v>0</v>
      </c>
    </row>
    <row r="172" spans="1:7" ht="12.75">
      <c r="A172" s="573"/>
      <c r="B172" s="42" t="s">
        <v>825</v>
      </c>
      <c r="C172" s="42"/>
      <c r="D172" s="28">
        <v>0</v>
      </c>
      <c r="E172" s="28">
        <v>0</v>
      </c>
      <c r="F172" s="28">
        <v>0</v>
      </c>
      <c r="G172" s="28">
        <v>0</v>
      </c>
    </row>
    <row r="173" spans="1:7" ht="12.75">
      <c r="A173" s="573"/>
      <c r="B173" s="42" t="s">
        <v>826</v>
      </c>
      <c r="C173" s="42"/>
      <c r="D173" s="28">
        <v>0</v>
      </c>
      <c r="E173" s="28">
        <v>1000</v>
      </c>
      <c r="F173" s="28">
        <v>0</v>
      </c>
      <c r="G173" s="28">
        <v>0</v>
      </c>
    </row>
    <row r="174" spans="1:7" ht="12.75">
      <c r="A174" s="61"/>
      <c r="B174" s="56"/>
      <c r="C174" s="56"/>
      <c r="D174" s="60"/>
      <c r="E174" s="60"/>
      <c r="F174" s="60"/>
      <c r="G174" s="46"/>
    </row>
    <row r="175" spans="1:7" ht="12.75">
      <c r="A175" s="61"/>
      <c r="B175" s="56"/>
      <c r="C175" s="56"/>
      <c r="D175" s="60"/>
      <c r="E175" s="60"/>
      <c r="F175" s="60"/>
      <c r="G175" s="46"/>
    </row>
    <row r="176" spans="1:7" ht="12.75">
      <c r="A176" s="61"/>
      <c r="B176" s="56"/>
      <c r="C176" s="56"/>
      <c r="D176" s="60"/>
      <c r="E176" s="60"/>
      <c r="F176" s="60"/>
      <c r="G176" s="46"/>
    </row>
    <row r="177" spans="1:7" ht="12.75">
      <c r="A177" s="61"/>
      <c r="B177" s="56"/>
      <c r="C177" s="56"/>
      <c r="D177" s="60"/>
      <c r="E177" s="60"/>
      <c r="F177" s="60"/>
      <c r="G177" s="46"/>
    </row>
    <row r="178" spans="1:7" ht="12.75">
      <c r="A178" s="61"/>
      <c r="B178" s="56"/>
      <c r="C178" s="56"/>
      <c r="D178" s="60"/>
      <c r="E178" s="60"/>
      <c r="F178" s="60"/>
      <c r="G178" s="46"/>
    </row>
    <row r="179" spans="1:7" ht="12.75">
      <c r="A179" s="61"/>
      <c r="B179" s="56"/>
      <c r="C179" s="56"/>
      <c r="D179" s="60"/>
      <c r="E179" s="60"/>
      <c r="F179" s="60"/>
      <c r="G179" s="46"/>
    </row>
    <row r="180" spans="1:7" ht="12.75">
      <c r="A180" s="61"/>
      <c r="B180" s="56"/>
      <c r="C180" s="56"/>
      <c r="D180" s="60"/>
      <c r="E180" s="60"/>
      <c r="F180" s="60"/>
      <c r="G180" s="46"/>
    </row>
    <row r="181" spans="1:7" ht="12.75">
      <c r="A181" s="61"/>
      <c r="B181" s="56"/>
      <c r="C181" s="56"/>
      <c r="D181" s="60"/>
      <c r="E181" s="60"/>
      <c r="F181" s="60"/>
      <c r="G181" s="46"/>
    </row>
    <row r="182" spans="1:7" ht="12.75">
      <c r="A182" s="61"/>
      <c r="B182" s="56"/>
      <c r="C182" s="56"/>
      <c r="D182" s="60"/>
      <c r="E182" s="60"/>
      <c r="F182" s="60"/>
      <c r="G182" s="46"/>
    </row>
    <row r="183" spans="1:7" ht="12.75">
      <c r="A183" s="61"/>
      <c r="B183" s="56"/>
      <c r="C183" s="56"/>
      <c r="D183" s="60"/>
      <c r="E183" s="60"/>
      <c r="F183" s="60"/>
      <c r="G183" s="46"/>
    </row>
    <row r="184" spans="1:7" ht="12.75">
      <c r="A184" s="61"/>
      <c r="B184" s="56"/>
      <c r="C184" s="56"/>
      <c r="D184" s="60"/>
      <c r="E184" s="60"/>
      <c r="F184" s="60"/>
      <c r="G184" s="46"/>
    </row>
    <row r="185" spans="1:7" ht="12.75">
      <c r="A185" s="61"/>
      <c r="B185" s="56"/>
      <c r="C185" s="56"/>
      <c r="D185" s="60"/>
      <c r="E185" s="60"/>
      <c r="F185" s="60"/>
      <c r="G185" s="46"/>
    </row>
    <row r="186" spans="1:7" s="5" customFormat="1" ht="12.75">
      <c r="A186" s="61"/>
      <c r="B186" s="56"/>
      <c r="C186" s="56"/>
      <c r="D186" s="60"/>
      <c r="E186" s="60"/>
      <c r="F186" s="60"/>
      <c r="G186" s="60"/>
    </row>
    <row r="187" spans="1:7" s="5" customFormat="1" ht="12.75">
      <c r="A187" s="61"/>
      <c r="B187" s="56"/>
      <c r="C187" s="56"/>
      <c r="D187" s="60"/>
      <c r="E187" s="60"/>
      <c r="F187" s="60"/>
      <c r="G187" s="60"/>
    </row>
    <row r="188" spans="1:7" s="5" customFormat="1" ht="12.75">
      <c r="A188" s="61"/>
      <c r="B188" s="56"/>
      <c r="C188" s="56"/>
      <c r="D188" s="60"/>
      <c r="E188" s="60"/>
      <c r="F188" s="60"/>
      <c r="G188" s="60"/>
    </row>
    <row r="189" spans="1:7" s="5" customFormat="1" ht="12.75">
      <c r="A189" s="61"/>
      <c r="B189" s="56"/>
      <c r="C189" s="56"/>
      <c r="D189" s="60"/>
      <c r="E189" s="60"/>
      <c r="F189" s="60"/>
      <c r="G189" s="60"/>
    </row>
    <row r="190" spans="1:7" s="5" customFormat="1" ht="12.75">
      <c r="A190" s="61"/>
      <c r="B190" s="56"/>
      <c r="C190" s="56"/>
      <c r="D190" s="60"/>
      <c r="E190" s="60"/>
      <c r="F190" s="60"/>
      <c r="G190" s="60"/>
    </row>
    <row r="191" spans="1:7" s="1" customFormat="1" ht="12.75">
      <c r="A191" s="570">
        <v>3322</v>
      </c>
      <c r="B191" s="571" t="s">
        <v>928</v>
      </c>
      <c r="C191" s="42"/>
      <c r="D191" s="563">
        <f>SUM(D192:D206)</f>
        <v>6331082</v>
      </c>
      <c r="E191" s="563">
        <f>SUM(E192:E214)</f>
        <v>26426</v>
      </c>
      <c r="F191" s="563">
        <f>SUM(F192:F214)</f>
        <v>535</v>
      </c>
      <c r="G191" s="563">
        <f>SUM(G192:G214)</f>
        <v>535</v>
      </c>
    </row>
    <row r="192" spans="1:7" s="1" customFormat="1" ht="12.75">
      <c r="A192" s="570"/>
      <c r="B192" s="80" t="s">
        <v>767</v>
      </c>
      <c r="C192" s="42"/>
      <c r="D192" s="28">
        <v>3616588</v>
      </c>
      <c r="E192" s="28">
        <v>22554</v>
      </c>
      <c r="F192" s="28">
        <v>0</v>
      </c>
      <c r="G192" s="28">
        <v>0</v>
      </c>
    </row>
    <row r="193" spans="1:7" s="1" customFormat="1" ht="12.75">
      <c r="A193" s="570"/>
      <c r="B193" s="80" t="s">
        <v>768</v>
      </c>
      <c r="C193" s="42"/>
      <c r="D193" s="28">
        <v>68000</v>
      </c>
      <c r="E193" s="28">
        <v>0</v>
      </c>
      <c r="F193" s="28">
        <v>0</v>
      </c>
      <c r="G193" s="28">
        <v>0</v>
      </c>
    </row>
    <row r="194" spans="1:7" s="1" customFormat="1" ht="12.75">
      <c r="A194" s="570"/>
      <c r="B194" s="80" t="s">
        <v>686</v>
      </c>
      <c r="C194" s="42"/>
      <c r="D194" s="28">
        <v>21960</v>
      </c>
      <c r="E194" s="28">
        <v>0</v>
      </c>
      <c r="F194" s="28">
        <v>0</v>
      </c>
      <c r="G194" s="28">
        <v>0</v>
      </c>
    </row>
    <row r="195" spans="1:7" s="1" customFormat="1" ht="12.75">
      <c r="A195" s="570"/>
      <c r="B195" s="80" t="s">
        <v>769</v>
      </c>
      <c r="C195" s="42"/>
      <c r="D195" s="28">
        <v>0</v>
      </c>
      <c r="E195" s="28">
        <v>250</v>
      </c>
      <c r="F195" s="28">
        <v>0</v>
      </c>
      <c r="G195" s="28">
        <v>0</v>
      </c>
    </row>
    <row r="196" spans="1:7" s="1" customFormat="1" ht="12.75">
      <c r="A196" s="570"/>
      <c r="B196" s="80" t="s">
        <v>770</v>
      </c>
      <c r="C196" s="42"/>
      <c r="D196" s="28">
        <v>148500</v>
      </c>
      <c r="E196" s="28">
        <v>0</v>
      </c>
      <c r="F196" s="28">
        <v>0</v>
      </c>
      <c r="G196" s="28">
        <v>0</v>
      </c>
    </row>
    <row r="197" spans="1:7" s="1" customFormat="1" ht="12.75">
      <c r="A197" s="570"/>
      <c r="B197" s="80" t="s">
        <v>461</v>
      </c>
      <c r="C197" s="42"/>
      <c r="D197" s="28">
        <v>481800</v>
      </c>
      <c r="E197" s="28">
        <v>0</v>
      </c>
      <c r="F197" s="28">
        <v>0</v>
      </c>
      <c r="G197" s="28">
        <v>0</v>
      </c>
    </row>
    <row r="198" spans="1:7" s="1" customFormat="1" ht="12.75">
      <c r="A198" s="570"/>
      <c r="B198" s="80" t="s">
        <v>465</v>
      </c>
      <c r="C198" s="42"/>
      <c r="D198" s="28">
        <v>1174062</v>
      </c>
      <c r="E198" s="28">
        <v>0</v>
      </c>
      <c r="F198" s="28">
        <v>0</v>
      </c>
      <c r="G198" s="28">
        <v>0</v>
      </c>
    </row>
    <row r="199" spans="1:7" s="1" customFormat="1" ht="12.75">
      <c r="A199" s="570"/>
      <c r="B199" s="80" t="s">
        <v>462</v>
      </c>
      <c r="C199" s="42"/>
      <c r="D199" s="28">
        <v>0</v>
      </c>
      <c r="E199" s="28">
        <v>66</v>
      </c>
      <c r="F199" s="28">
        <v>0</v>
      </c>
      <c r="G199" s="28">
        <v>0</v>
      </c>
    </row>
    <row r="200" spans="1:7" s="1" customFormat="1" ht="12.75">
      <c r="A200" s="570"/>
      <c r="B200" s="80" t="s">
        <v>463</v>
      </c>
      <c r="C200" s="42"/>
      <c r="D200" s="28">
        <v>433300</v>
      </c>
      <c r="E200" s="28">
        <v>0</v>
      </c>
      <c r="F200" s="28">
        <v>0</v>
      </c>
      <c r="G200" s="28">
        <v>0</v>
      </c>
    </row>
    <row r="201" spans="1:7" s="1" customFormat="1" ht="12.75">
      <c r="A201" s="570"/>
      <c r="B201" s="80" t="s">
        <v>464</v>
      </c>
      <c r="C201" s="42"/>
      <c r="D201" s="28">
        <v>189600</v>
      </c>
      <c r="E201" s="28">
        <v>0</v>
      </c>
      <c r="F201" s="28">
        <v>0</v>
      </c>
      <c r="G201" s="28">
        <v>0</v>
      </c>
    </row>
    <row r="202" spans="1:7" s="1" customFormat="1" ht="12.75">
      <c r="A202" s="570"/>
      <c r="B202" s="80" t="s">
        <v>451</v>
      </c>
      <c r="C202" s="42"/>
      <c r="D202" s="28">
        <v>0</v>
      </c>
      <c r="E202" s="28">
        <v>200</v>
      </c>
      <c r="F202" s="28">
        <v>0</v>
      </c>
      <c r="G202" s="28">
        <v>0</v>
      </c>
    </row>
    <row r="203" spans="1:7" s="1" customFormat="1" ht="12.75">
      <c r="A203" s="570"/>
      <c r="B203" s="80" t="s">
        <v>742</v>
      </c>
      <c r="C203" s="42"/>
      <c r="D203" s="28">
        <v>12000</v>
      </c>
      <c r="E203" s="28">
        <v>0</v>
      </c>
      <c r="F203" s="28">
        <v>0</v>
      </c>
      <c r="G203" s="28">
        <v>0</v>
      </c>
    </row>
    <row r="204" spans="1:7" ht="12.75">
      <c r="A204" s="577"/>
      <c r="B204" s="112" t="s">
        <v>605</v>
      </c>
      <c r="C204" s="42"/>
      <c r="D204" s="28">
        <v>185272</v>
      </c>
      <c r="E204" s="28">
        <v>145</v>
      </c>
      <c r="F204" s="28">
        <v>200</v>
      </c>
      <c r="G204" s="28">
        <v>200</v>
      </c>
    </row>
    <row r="205" spans="1:7" ht="12.75">
      <c r="A205" s="577"/>
      <c r="B205" s="112" t="s">
        <v>930</v>
      </c>
      <c r="C205" s="42"/>
      <c r="D205" s="28">
        <v>0</v>
      </c>
      <c r="E205" s="28">
        <v>0</v>
      </c>
      <c r="F205" s="28">
        <v>335</v>
      </c>
      <c r="G205" s="28">
        <v>335</v>
      </c>
    </row>
    <row r="206" spans="1:7" s="1" customFormat="1" ht="12.75">
      <c r="A206" s="570"/>
      <c r="B206" s="80" t="s">
        <v>827</v>
      </c>
      <c r="C206" s="42"/>
      <c r="D206" s="28">
        <v>0</v>
      </c>
      <c r="E206" s="28">
        <v>185</v>
      </c>
      <c r="F206" s="28">
        <v>0</v>
      </c>
      <c r="G206" s="28">
        <v>0</v>
      </c>
    </row>
    <row r="207" spans="1:7" s="1" customFormat="1" ht="12.75">
      <c r="A207" s="570"/>
      <c r="B207" s="80" t="s">
        <v>828</v>
      </c>
      <c r="C207" s="42"/>
      <c r="D207" s="28">
        <v>0</v>
      </c>
      <c r="E207" s="28">
        <v>50</v>
      </c>
      <c r="F207" s="28">
        <v>0</v>
      </c>
      <c r="G207" s="28">
        <v>0</v>
      </c>
    </row>
    <row r="208" spans="1:7" s="1" customFormat="1" ht="12.75">
      <c r="A208" s="570"/>
      <c r="B208" s="80" t="s">
        <v>829</v>
      </c>
      <c r="C208" s="42"/>
      <c r="D208" s="28">
        <v>0</v>
      </c>
      <c r="E208" s="28">
        <v>500</v>
      </c>
      <c r="F208" s="28">
        <v>0</v>
      </c>
      <c r="G208" s="28">
        <v>0</v>
      </c>
    </row>
    <row r="209" spans="1:7" s="1" customFormat="1" ht="12.75">
      <c r="A209" s="570"/>
      <c r="B209" s="80" t="s">
        <v>658</v>
      </c>
      <c r="C209" s="42"/>
      <c r="D209" s="28">
        <v>0</v>
      </c>
      <c r="E209" s="28">
        <v>60</v>
      </c>
      <c r="F209" s="28">
        <v>0</v>
      </c>
      <c r="G209" s="28">
        <v>0</v>
      </c>
    </row>
    <row r="210" spans="1:7" s="1" customFormat="1" ht="12.75">
      <c r="A210" s="570"/>
      <c r="B210" s="80" t="s">
        <v>830</v>
      </c>
      <c r="C210" s="42"/>
      <c r="D210" s="28">
        <v>0</v>
      </c>
      <c r="E210" s="28">
        <v>1214</v>
      </c>
      <c r="F210" s="28">
        <v>0</v>
      </c>
      <c r="G210" s="28">
        <v>0</v>
      </c>
    </row>
    <row r="211" spans="1:7" s="1" customFormat="1" ht="12.75">
      <c r="A211" s="570"/>
      <c r="B211" s="80" t="s">
        <v>831</v>
      </c>
      <c r="C211" s="42"/>
      <c r="D211" s="28">
        <v>0</v>
      </c>
      <c r="E211" s="28">
        <v>668</v>
      </c>
      <c r="F211" s="28">
        <v>0</v>
      </c>
      <c r="G211" s="28">
        <v>0</v>
      </c>
    </row>
    <row r="212" spans="1:7" s="1" customFormat="1" ht="12.75">
      <c r="A212" s="570"/>
      <c r="B212" s="80" t="s">
        <v>659</v>
      </c>
      <c r="C212" s="42"/>
      <c r="D212" s="28">
        <v>0</v>
      </c>
      <c r="E212" s="28">
        <v>80</v>
      </c>
      <c r="F212" s="28">
        <v>0</v>
      </c>
      <c r="G212" s="28">
        <v>0</v>
      </c>
    </row>
    <row r="213" spans="1:7" s="1" customFormat="1" ht="12.75">
      <c r="A213" s="570"/>
      <c r="B213" s="80" t="s">
        <v>832</v>
      </c>
      <c r="C213" s="42"/>
      <c r="D213" s="28">
        <v>0</v>
      </c>
      <c r="E213" s="28">
        <v>150</v>
      </c>
      <c r="F213" s="28">
        <v>0</v>
      </c>
      <c r="G213" s="28">
        <v>0</v>
      </c>
    </row>
    <row r="214" spans="1:7" ht="12.75">
      <c r="A214" s="111"/>
      <c r="B214" s="80" t="s">
        <v>833</v>
      </c>
      <c r="C214" s="111"/>
      <c r="D214" s="28">
        <v>0</v>
      </c>
      <c r="E214" s="28">
        <v>304</v>
      </c>
      <c r="F214" s="28">
        <v>0</v>
      </c>
      <c r="G214" s="28">
        <v>0</v>
      </c>
    </row>
    <row r="215" spans="1:7" ht="12.75">
      <c r="A215" s="5"/>
      <c r="B215" s="89"/>
      <c r="C215" s="5"/>
      <c r="D215" s="60"/>
      <c r="E215" s="60"/>
      <c r="F215" s="5"/>
      <c r="G215" s="46"/>
    </row>
    <row r="216" spans="1:7" ht="12.75">
      <c r="A216" s="578">
        <v>3322</v>
      </c>
      <c r="B216" s="571" t="s">
        <v>929</v>
      </c>
      <c r="C216" s="578"/>
      <c r="D216" s="116">
        <f>SUM(D217:D218)</f>
        <v>0</v>
      </c>
      <c r="E216" s="116">
        <f>SUM(E217:E218)</f>
        <v>0</v>
      </c>
      <c r="F216" s="116">
        <f>SUM(F217:F218)</f>
        <v>0</v>
      </c>
      <c r="G216" s="116">
        <f>SUM(G217:G218)</f>
        <v>100</v>
      </c>
    </row>
    <row r="217" spans="1:7" ht="12.75">
      <c r="A217" s="111"/>
      <c r="B217" s="80" t="s">
        <v>830</v>
      </c>
      <c r="C217" s="111"/>
      <c r="D217" s="28">
        <v>0</v>
      </c>
      <c r="E217" s="28">
        <v>0</v>
      </c>
      <c r="F217" s="28">
        <v>0</v>
      </c>
      <c r="G217" s="28">
        <v>0</v>
      </c>
    </row>
    <row r="218" spans="1:7" ht="12.75">
      <c r="A218" s="111"/>
      <c r="B218" s="80" t="s">
        <v>451</v>
      </c>
      <c r="C218" s="111"/>
      <c r="D218" s="28">
        <v>0</v>
      </c>
      <c r="E218" s="28">
        <v>0</v>
      </c>
      <c r="F218" s="28">
        <v>0</v>
      </c>
      <c r="G218" s="28">
        <v>100</v>
      </c>
    </row>
    <row r="219" spans="1:7" ht="12.75">
      <c r="A219" s="5"/>
      <c r="B219" s="89"/>
      <c r="C219" s="5"/>
      <c r="D219" s="60"/>
      <c r="E219" s="60"/>
      <c r="F219" s="565"/>
      <c r="G219" s="46"/>
    </row>
    <row r="220" spans="1:7" ht="12.75">
      <c r="A220" s="5"/>
      <c r="B220" s="89"/>
      <c r="C220" s="5"/>
      <c r="D220" s="60"/>
      <c r="E220" s="60"/>
      <c r="F220" s="565"/>
      <c r="G220" s="46"/>
    </row>
    <row r="221" spans="1:7" ht="12.75">
      <c r="A221" s="5"/>
      <c r="B221" s="89"/>
      <c r="C221" s="5"/>
      <c r="D221" s="60"/>
      <c r="E221" s="60"/>
      <c r="F221" s="565"/>
      <c r="G221" s="46"/>
    </row>
    <row r="222" spans="1:7" ht="12.75">
      <c r="A222" s="5"/>
      <c r="B222" s="89"/>
      <c r="C222" s="5"/>
      <c r="D222" s="60"/>
      <c r="E222" s="60"/>
      <c r="F222" s="565"/>
      <c r="G222" s="46"/>
    </row>
    <row r="223" spans="1:7" ht="12.75">
      <c r="A223" s="62"/>
      <c r="B223" s="86"/>
      <c r="C223" s="30"/>
      <c r="D223" s="30"/>
      <c r="G223" s="46"/>
    </row>
    <row r="224" spans="1:7" ht="12.75">
      <c r="A224" s="570">
        <v>3341</v>
      </c>
      <c r="B224" s="571" t="s">
        <v>481</v>
      </c>
      <c r="C224" s="42"/>
      <c r="D224" s="563">
        <f>SUM(D225:D229)</f>
        <v>926192.9999999999</v>
      </c>
      <c r="E224" s="563">
        <f>SUM(E225:E229)</f>
        <v>758</v>
      </c>
      <c r="F224" s="563">
        <f>SUM(F225:F229)</f>
        <v>763</v>
      </c>
      <c r="G224" s="563">
        <f>SUM(G225:G229)</f>
        <v>763</v>
      </c>
    </row>
    <row r="225" spans="1:7" ht="12.75">
      <c r="A225" s="42"/>
      <c r="B225" s="85" t="s">
        <v>551</v>
      </c>
      <c r="C225" s="42"/>
      <c r="D225" s="28">
        <v>672206</v>
      </c>
      <c r="E225" s="28">
        <v>663</v>
      </c>
      <c r="F225" s="28">
        <v>663</v>
      </c>
      <c r="G225" s="28">
        <v>663</v>
      </c>
    </row>
    <row r="226" spans="1:7" ht="12.75">
      <c r="A226" s="42"/>
      <c r="B226" s="85" t="s">
        <v>570</v>
      </c>
      <c r="C226" s="42"/>
      <c r="D226" s="28">
        <v>32647.2</v>
      </c>
      <c r="E226" s="28">
        <v>0</v>
      </c>
      <c r="F226" s="28">
        <v>0</v>
      </c>
      <c r="G226" s="28">
        <v>0</v>
      </c>
    </row>
    <row r="227" spans="1:7" ht="12.75">
      <c r="A227" s="42"/>
      <c r="B227" s="85" t="s">
        <v>697</v>
      </c>
      <c r="C227" s="42"/>
      <c r="D227" s="28">
        <v>90919.2</v>
      </c>
      <c r="E227" s="28">
        <v>0</v>
      </c>
      <c r="F227" s="28">
        <v>0</v>
      </c>
      <c r="G227" s="28">
        <v>0</v>
      </c>
    </row>
    <row r="228" spans="1:7" ht="12.75">
      <c r="A228" s="42"/>
      <c r="B228" s="85" t="s">
        <v>771</v>
      </c>
      <c r="C228" s="42"/>
      <c r="D228" s="28">
        <v>36000</v>
      </c>
      <c r="E228" s="28">
        <v>0</v>
      </c>
      <c r="F228" s="28">
        <v>0</v>
      </c>
      <c r="G228" s="28">
        <v>0</v>
      </c>
    </row>
    <row r="229" spans="1:7" ht="12.75">
      <c r="A229" s="42"/>
      <c r="B229" s="42" t="s">
        <v>156</v>
      </c>
      <c r="C229" s="42"/>
      <c r="D229" s="28">
        <v>94420.6</v>
      </c>
      <c r="E229" s="28">
        <v>95</v>
      </c>
      <c r="F229" s="28">
        <v>100</v>
      </c>
      <c r="G229" s="28">
        <v>100</v>
      </c>
    </row>
    <row r="230" spans="1:7" ht="12.75">
      <c r="A230" s="30"/>
      <c r="B230" s="30"/>
      <c r="C230" s="30"/>
      <c r="D230" s="30"/>
      <c r="G230" s="46"/>
    </row>
    <row r="231" spans="1:7" s="4" customFormat="1" ht="12.75">
      <c r="A231" s="570">
        <v>3349</v>
      </c>
      <c r="B231" s="563" t="s">
        <v>482</v>
      </c>
      <c r="C231" s="42"/>
      <c r="D231" s="116">
        <v>325072</v>
      </c>
      <c r="E231" s="116">
        <v>306</v>
      </c>
      <c r="F231" s="116">
        <v>320</v>
      </c>
      <c r="G231" s="116">
        <v>320</v>
      </c>
    </row>
    <row r="232" spans="1:7" s="4" customFormat="1" ht="12.75">
      <c r="A232" s="57"/>
      <c r="B232" s="63"/>
      <c r="C232" s="30"/>
      <c r="D232" s="30"/>
      <c r="E232" s="7"/>
      <c r="G232" s="155"/>
    </row>
    <row r="233" spans="1:7" s="4" customFormat="1" ht="12.75">
      <c r="A233" s="570">
        <v>3399</v>
      </c>
      <c r="B233" s="563" t="s">
        <v>483</v>
      </c>
      <c r="C233" s="42"/>
      <c r="D233" s="116">
        <v>142437</v>
      </c>
      <c r="E233" s="116">
        <v>172</v>
      </c>
      <c r="F233" s="116">
        <v>180</v>
      </c>
      <c r="G233" s="116">
        <v>180</v>
      </c>
    </row>
    <row r="234" spans="1:7" s="4" customFormat="1" ht="12.75">
      <c r="A234" s="57"/>
      <c r="B234" s="63"/>
      <c r="C234" s="30"/>
      <c r="D234" s="30"/>
      <c r="E234" s="7"/>
      <c r="G234" s="155"/>
    </row>
    <row r="235" spans="1:7" ht="25.5">
      <c r="A235" s="115">
        <v>3421</v>
      </c>
      <c r="B235" s="117" t="s">
        <v>765</v>
      </c>
      <c r="C235" s="42"/>
      <c r="D235" s="116">
        <v>678000</v>
      </c>
      <c r="E235" s="116">
        <v>699</v>
      </c>
      <c r="F235" s="116">
        <v>785</v>
      </c>
      <c r="G235" s="116">
        <v>745</v>
      </c>
    </row>
    <row r="236" spans="1:7" ht="12.75">
      <c r="A236" s="59"/>
      <c r="B236" s="59"/>
      <c r="C236" s="30"/>
      <c r="D236" s="30"/>
      <c r="G236" s="46"/>
    </row>
    <row r="237" spans="1:7" s="4" customFormat="1" ht="12.75">
      <c r="A237" s="570">
        <v>3429</v>
      </c>
      <c r="B237" s="563" t="s">
        <v>484</v>
      </c>
      <c r="C237" s="42"/>
      <c r="D237" s="563">
        <f>SUM(D238:D243)</f>
        <v>2213897.9</v>
      </c>
      <c r="E237" s="563">
        <f>SUM(E238:E243)</f>
        <v>2986</v>
      </c>
      <c r="F237" s="563">
        <f>SUM(F238:F243)</f>
        <v>3875</v>
      </c>
      <c r="G237" s="563">
        <f>SUM(G238:G243)</f>
        <v>3560</v>
      </c>
    </row>
    <row r="238" spans="1:7" ht="12.75">
      <c r="A238" s="577"/>
      <c r="B238" s="42" t="s">
        <v>698</v>
      </c>
      <c r="C238" s="42"/>
      <c r="D238" s="28">
        <v>508263.9</v>
      </c>
      <c r="E238" s="28">
        <v>520</v>
      </c>
      <c r="F238" s="28">
        <v>530</v>
      </c>
      <c r="G238" s="28">
        <v>520</v>
      </c>
    </row>
    <row r="239" spans="1:7" ht="12.75">
      <c r="A239" s="577"/>
      <c r="B239" s="42" t="s">
        <v>699</v>
      </c>
      <c r="C239" s="42"/>
      <c r="D239" s="28">
        <v>5634</v>
      </c>
      <c r="E239" s="28">
        <v>40</v>
      </c>
      <c r="F239" s="28">
        <v>40</v>
      </c>
      <c r="G239" s="28">
        <v>40</v>
      </c>
    </row>
    <row r="240" spans="1:7" ht="12.75">
      <c r="A240" s="577"/>
      <c r="B240" s="42" t="s">
        <v>660</v>
      </c>
      <c r="C240" s="42"/>
      <c r="D240" s="28">
        <v>0</v>
      </c>
      <c r="E240" s="28">
        <v>2</v>
      </c>
      <c r="F240" s="28">
        <v>0</v>
      </c>
      <c r="G240" s="28">
        <v>0</v>
      </c>
    </row>
    <row r="241" spans="1:7" ht="12.75">
      <c r="A241" s="577"/>
      <c r="B241" s="42" t="s">
        <v>661</v>
      </c>
      <c r="C241" s="42"/>
      <c r="D241" s="28">
        <v>0</v>
      </c>
      <c r="E241" s="28">
        <v>724</v>
      </c>
      <c r="F241" s="28">
        <v>0</v>
      </c>
      <c r="G241" s="28">
        <v>0</v>
      </c>
    </row>
    <row r="242" spans="1:7" ht="12.75">
      <c r="A242" s="577"/>
      <c r="B242" s="42" t="s">
        <v>627</v>
      </c>
      <c r="C242" s="42"/>
      <c r="D242" s="28">
        <v>1700000</v>
      </c>
      <c r="E242" s="28">
        <v>1700</v>
      </c>
      <c r="F242" s="28">
        <v>1805</v>
      </c>
      <c r="G242" s="28">
        <v>1500</v>
      </c>
    </row>
    <row r="243" spans="1:7" ht="12.75">
      <c r="A243" s="577"/>
      <c r="B243" s="42" t="s">
        <v>306</v>
      </c>
      <c r="C243" s="42"/>
      <c r="D243" s="28">
        <v>0</v>
      </c>
      <c r="E243" s="28">
        <v>0</v>
      </c>
      <c r="F243" s="28">
        <v>1500</v>
      </c>
      <c r="G243" s="28">
        <v>1500</v>
      </c>
    </row>
    <row r="244" spans="1:7" ht="12.75">
      <c r="A244" s="62"/>
      <c r="B244" s="56"/>
      <c r="C244" s="56"/>
      <c r="D244" s="30"/>
      <c r="G244" s="46"/>
    </row>
    <row r="245" spans="1:7" ht="12.75">
      <c r="A245" s="562">
        <v>3612</v>
      </c>
      <c r="B245" s="115" t="s">
        <v>623</v>
      </c>
      <c r="C245" s="42"/>
      <c r="D245" s="563">
        <f>SUM(D246:D247)</f>
        <v>39635750.1</v>
      </c>
      <c r="E245" s="563">
        <f>SUM(E246:E254)</f>
        <v>49880</v>
      </c>
      <c r="F245" s="563">
        <f>SUM(F246:F254)</f>
        <v>26060</v>
      </c>
      <c r="G245" s="563">
        <f>SUM(G246:G254)</f>
        <v>26120</v>
      </c>
    </row>
    <row r="246" spans="1:7" ht="12.75">
      <c r="A246" s="562"/>
      <c r="B246" s="73" t="s">
        <v>574</v>
      </c>
      <c r="C246" s="42"/>
      <c r="D246" s="28">
        <v>11770139.3</v>
      </c>
      <c r="E246" s="28">
        <v>0</v>
      </c>
      <c r="F246" s="28">
        <v>0</v>
      </c>
      <c r="G246" s="28">
        <v>0</v>
      </c>
    </row>
    <row r="247" spans="1:7" ht="12.75">
      <c r="A247" s="562"/>
      <c r="B247" s="42" t="s">
        <v>657</v>
      </c>
      <c r="C247" s="42"/>
      <c r="D247" s="28">
        <v>27865610.8</v>
      </c>
      <c r="E247" s="28">
        <v>26716</v>
      </c>
      <c r="F247" s="28">
        <v>26060</v>
      </c>
      <c r="G247" s="28">
        <v>26060</v>
      </c>
    </row>
    <row r="248" spans="1:7" ht="12.75">
      <c r="A248" s="562"/>
      <c r="B248" s="42" t="s">
        <v>836</v>
      </c>
      <c r="C248" s="42"/>
      <c r="D248" s="28">
        <v>0</v>
      </c>
      <c r="E248" s="28">
        <v>22000</v>
      </c>
      <c r="F248" s="28">
        <v>0</v>
      </c>
      <c r="G248" s="28">
        <v>0</v>
      </c>
    </row>
    <row r="249" spans="1:7" ht="12.75">
      <c r="A249" s="494"/>
      <c r="B249" s="42" t="s">
        <v>837</v>
      </c>
      <c r="C249" s="494"/>
      <c r="D249" s="28">
        <v>0</v>
      </c>
      <c r="E249" s="28">
        <v>50</v>
      </c>
      <c r="F249" s="28">
        <v>0</v>
      </c>
      <c r="G249" s="28">
        <v>0</v>
      </c>
    </row>
    <row r="250" spans="1:7" ht="12.75">
      <c r="A250" s="494"/>
      <c r="B250" s="42" t="s">
        <v>851</v>
      </c>
      <c r="C250" s="494"/>
      <c r="D250" s="28">
        <v>0</v>
      </c>
      <c r="E250" s="28">
        <v>14</v>
      </c>
      <c r="F250" s="28">
        <v>0</v>
      </c>
      <c r="G250" s="28">
        <v>0</v>
      </c>
    </row>
    <row r="251" spans="1:7" ht="12.75">
      <c r="A251" s="494"/>
      <c r="B251" s="42" t="s">
        <v>662</v>
      </c>
      <c r="C251" s="494"/>
      <c r="D251" s="28">
        <v>0</v>
      </c>
      <c r="E251" s="28">
        <v>50</v>
      </c>
      <c r="F251" s="28">
        <v>0</v>
      </c>
      <c r="G251" s="28">
        <v>0</v>
      </c>
    </row>
    <row r="252" spans="1:7" ht="12.75">
      <c r="A252" s="494"/>
      <c r="B252" s="42" t="s">
        <v>663</v>
      </c>
      <c r="C252" s="494"/>
      <c r="D252" s="28">
        <v>0</v>
      </c>
      <c r="E252" s="28">
        <v>50</v>
      </c>
      <c r="F252" s="28">
        <v>0</v>
      </c>
      <c r="G252" s="28">
        <v>0</v>
      </c>
    </row>
    <row r="253" spans="1:7" ht="12.75">
      <c r="A253" s="494"/>
      <c r="B253" s="42" t="s">
        <v>726</v>
      </c>
      <c r="C253" s="494"/>
      <c r="D253" s="28">
        <v>0</v>
      </c>
      <c r="E253" s="28">
        <v>0</v>
      </c>
      <c r="F253" s="28">
        <v>0</v>
      </c>
      <c r="G253" s="28">
        <v>60</v>
      </c>
    </row>
    <row r="254" spans="1:7" ht="12.75">
      <c r="A254" s="494"/>
      <c r="B254" s="42" t="s">
        <v>852</v>
      </c>
      <c r="C254" s="494"/>
      <c r="D254" s="97">
        <v>0</v>
      </c>
      <c r="E254" s="28">
        <v>1000</v>
      </c>
      <c r="F254" s="28">
        <v>0</v>
      </c>
      <c r="G254" s="28">
        <v>0</v>
      </c>
    </row>
    <row r="255" spans="1:7" ht="12.75">
      <c r="A255" s="581"/>
      <c r="B255" s="56"/>
      <c r="C255" s="581"/>
      <c r="D255" s="92"/>
      <c r="E255" s="60"/>
      <c r="F255" s="60"/>
      <c r="G255" s="60"/>
    </row>
    <row r="256" spans="1:7" ht="12.75">
      <c r="A256" s="5"/>
      <c r="B256" s="56"/>
      <c r="C256" s="5"/>
      <c r="D256" s="5"/>
      <c r="E256" s="60"/>
      <c r="F256" s="5"/>
      <c r="G256" s="46"/>
    </row>
    <row r="257" spans="1:7" ht="12.75">
      <c r="A257" s="562">
        <v>3613</v>
      </c>
      <c r="B257" s="115" t="s">
        <v>834</v>
      </c>
      <c r="C257" s="42"/>
      <c r="D257" s="563">
        <f>SUM(D258)</f>
        <v>0</v>
      </c>
      <c r="E257" s="563">
        <f>SUM(E258)</f>
        <v>100</v>
      </c>
      <c r="F257" s="563">
        <f>SUM(F258)</f>
        <v>100</v>
      </c>
      <c r="G257" s="563">
        <f>SUM(G258)</f>
        <v>100</v>
      </c>
    </row>
    <row r="258" spans="1:7" ht="12.75">
      <c r="A258" s="562"/>
      <c r="B258" s="42" t="s">
        <v>835</v>
      </c>
      <c r="C258" s="42"/>
      <c r="D258" s="28">
        <v>0</v>
      </c>
      <c r="E258" s="28">
        <v>100</v>
      </c>
      <c r="F258" s="28">
        <v>100</v>
      </c>
      <c r="G258" s="28">
        <v>100</v>
      </c>
    </row>
    <row r="259" spans="1:7" ht="12.75">
      <c r="A259" s="30"/>
      <c r="B259" s="30"/>
      <c r="C259" s="30"/>
      <c r="D259" s="30"/>
      <c r="G259" s="46"/>
    </row>
    <row r="260" spans="1:7" s="4" customFormat="1" ht="12.75">
      <c r="A260" s="570">
        <v>3631</v>
      </c>
      <c r="B260" s="563" t="s">
        <v>485</v>
      </c>
      <c r="C260" s="42"/>
      <c r="D260" s="563">
        <f>SUM(D261:D263)</f>
        <v>494696</v>
      </c>
      <c r="E260" s="563">
        <f>SUM(E261:E264)</f>
        <v>1390</v>
      </c>
      <c r="F260" s="563">
        <f>SUM(F261:F263)</f>
        <v>200</v>
      </c>
      <c r="G260" s="563">
        <f>SUM(G261:G263)</f>
        <v>200</v>
      </c>
    </row>
    <row r="261" spans="1:7" s="4" customFormat="1" ht="12.75">
      <c r="A261" s="570"/>
      <c r="B261" s="81" t="s">
        <v>571</v>
      </c>
      <c r="C261" s="42"/>
      <c r="D261" s="28">
        <v>202959.6</v>
      </c>
      <c r="E261" s="28">
        <v>0</v>
      </c>
      <c r="F261" s="28">
        <v>0</v>
      </c>
      <c r="G261" s="28">
        <v>0</v>
      </c>
    </row>
    <row r="262" spans="1:7" s="4" customFormat="1" ht="12.75">
      <c r="A262" s="570"/>
      <c r="B262" s="81" t="s">
        <v>721</v>
      </c>
      <c r="C262" s="42"/>
      <c r="D262" s="28">
        <v>40621</v>
      </c>
      <c r="E262" s="28">
        <v>0</v>
      </c>
      <c r="F262" s="28">
        <v>0</v>
      </c>
      <c r="G262" s="28">
        <v>0</v>
      </c>
    </row>
    <row r="263" spans="1:7" s="95" customFormat="1" ht="12.75">
      <c r="A263" s="42"/>
      <c r="B263" s="42" t="s">
        <v>552</v>
      </c>
      <c r="C263" s="42"/>
      <c r="D263" s="28">
        <v>251115.4</v>
      </c>
      <c r="E263" s="28">
        <v>200</v>
      </c>
      <c r="F263" s="28">
        <v>200</v>
      </c>
      <c r="G263" s="28">
        <v>200</v>
      </c>
    </row>
    <row r="264" spans="1:7" s="95" customFormat="1" ht="12.75">
      <c r="A264" s="42"/>
      <c r="B264" s="42" t="s">
        <v>853</v>
      </c>
      <c r="C264" s="42"/>
      <c r="D264" s="28">
        <v>0</v>
      </c>
      <c r="E264" s="28">
        <v>1190</v>
      </c>
      <c r="F264" s="28">
        <v>0</v>
      </c>
      <c r="G264" s="28">
        <v>0</v>
      </c>
    </row>
    <row r="265" spans="1:7" s="95" customFormat="1" ht="12.75">
      <c r="A265" s="56"/>
      <c r="B265" s="56"/>
      <c r="C265" s="56"/>
      <c r="D265" s="60"/>
      <c r="E265" s="60"/>
      <c r="F265" s="60"/>
      <c r="G265" s="46"/>
    </row>
    <row r="266" spans="1:7" ht="12.75">
      <c r="A266" s="31"/>
      <c r="B266" s="30"/>
      <c r="C266" s="30"/>
      <c r="D266" s="30"/>
      <c r="G266" s="46"/>
    </row>
    <row r="267" spans="1:7" s="4" customFormat="1" ht="12.75">
      <c r="A267" s="570">
        <v>3632</v>
      </c>
      <c r="B267" s="563" t="s">
        <v>486</v>
      </c>
      <c r="C267" s="42"/>
      <c r="D267" s="563">
        <f>SUM(D268:D268)</f>
        <v>8205</v>
      </c>
      <c r="E267" s="563">
        <f>SUM(E268)</f>
        <v>24</v>
      </c>
      <c r="F267" s="563">
        <f>SUM(F268)</f>
        <v>20</v>
      </c>
      <c r="G267" s="563">
        <f>SUM(G268)</f>
        <v>20</v>
      </c>
    </row>
    <row r="268" spans="1:7" s="4" customFormat="1" ht="12.75">
      <c r="A268" s="570"/>
      <c r="B268" s="81" t="s">
        <v>651</v>
      </c>
      <c r="C268" s="42"/>
      <c r="D268" s="28">
        <v>8205</v>
      </c>
      <c r="E268" s="28">
        <v>24</v>
      </c>
      <c r="F268" s="28">
        <v>20</v>
      </c>
      <c r="G268" s="28">
        <v>20</v>
      </c>
    </row>
    <row r="269" spans="1:7" ht="12.75">
      <c r="A269" s="30"/>
      <c r="B269" s="30"/>
      <c r="C269" s="30"/>
      <c r="D269" s="30"/>
      <c r="G269" s="46"/>
    </row>
    <row r="270" spans="1:7" s="4" customFormat="1" ht="12.75">
      <c r="A270" s="570">
        <v>3633</v>
      </c>
      <c r="B270" s="563" t="s">
        <v>491</v>
      </c>
      <c r="C270" s="42"/>
      <c r="D270" s="563">
        <f>SUM(D271:D271)</f>
        <v>0</v>
      </c>
      <c r="E270" s="563">
        <f>SUM(E271)</f>
        <v>0</v>
      </c>
      <c r="F270" s="563">
        <f>SUM(F271)</f>
        <v>50</v>
      </c>
      <c r="G270" s="563">
        <f>SUM(G271)</f>
        <v>50</v>
      </c>
    </row>
    <row r="271" spans="1:7" ht="12.75">
      <c r="A271" s="42"/>
      <c r="B271" s="42" t="s">
        <v>604</v>
      </c>
      <c r="C271" s="42"/>
      <c r="D271" s="28">
        <v>0</v>
      </c>
      <c r="E271" s="28">
        <v>0</v>
      </c>
      <c r="F271" s="28">
        <v>50</v>
      </c>
      <c r="G271" s="28">
        <v>50</v>
      </c>
    </row>
    <row r="272" spans="1:7" ht="12.75">
      <c r="A272" s="56"/>
      <c r="B272" s="56"/>
      <c r="C272" s="56"/>
      <c r="D272" s="60"/>
      <c r="E272" s="60"/>
      <c r="F272" s="60"/>
      <c r="G272" s="46"/>
    </row>
    <row r="273" spans="1:7" s="4" customFormat="1" ht="12.75">
      <c r="A273" s="571">
        <v>3635</v>
      </c>
      <c r="B273" s="571" t="s">
        <v>492</v>
      </c>
      <c r="C273" s="42"/>
      <c r="D273" s="563">
        <f>SUM(D274:D276)</f>
        <v>1000</v>
      </c>
      <c r="E273" s="563">
        <f>SUM(E274:E276)</f>
        <v>861</v>
      </c>
      <c r="F273" s="563">
        <f>SUM(F274:F276)</f>
        <v>250</v>
      </c>
      <c r="G273" s="563">
        <f>SUM(G274:G276)</f>
        <v>250</v>
      </c>
    </row>
    <row r="274" spans="1:7" s="4" customFormat="1" ht="12.75">
      <c r="A274" s="571"/>
      <c r="B274" s="80" t="s">
        <v>168</v>
      </c>
      <c r="C274" s="42"/>
      <c r="D274" s="28">
        <v>1000</v>
      </c>
      <c r="E274" s="28">
        <v>600</v>
      </c>
      <c r="F274" s="28">
        <v>50</v>
      </c>
      <c r="G274" s="28">
        <v>50</v>
      </c>
    </row>
    <row r="275" spans="1:7" s="4" customFormat="1" ht="12.75">
      <c r="A275" s="571"/>
      <c r="B275" s="80" t="s">
        <v>854</v>
      </c>
      <c r="C275" s="42"/>
      <c r="D275" s="28">
        <v>0</v>
      </c>
      <c r="E275" s="28">
        <v>50</v>
      </c>
      <c r="F275" s="28">
        <v>0</v>
      </c>
      <c r="G275" s="28">
        <v>0</v>
      </c>
    </row>
    <row r="276" spans="1:7" ht="12.75">
      <c r="A276" s="577"/>
      <c r="B276" s="40" t="s">
        <v>553</v>
      </c>
      <c r="C276" s="42"/>
      <c r="D276" s="28">
        <v>0</v>
      </c>
      <c r="E276" s="28">
        <v>211</v>
      </c>
      <c r="F276" s="28">
        <v>200</v>
      </c>
      <c r="G276" s="28">
        <v>200</v>
      </c>
    </row>
    <row r="277" spans="1:7" ht="12.75">
      <c r="A277" s="62"/>
      <c r="B277" s="87"/>
      <c r="C277" s="56"/>
      <c r="D277" s="60"/>
      <c r="G277" s="46"/>
    </row>
    <row r="278" spans="1:7" s="4" customFormat="1" ht="12.75">
      <c r="A278" s="570">
        <v>3639</v>
      </c>
      <c r="B278" s="563" t="s">
        <v>493</v>
      </c>
      <c r="C278" s="42"/>
      <c r="D278" s="563">
        <f>SUM(D279:D281)</f>
        <v>16210000</v>
      </c>
      <c r="E278" s="563">
        <f>SUM(E279:E281)</f>
        <v>18113</v>
      </c>
      <c r="F278" s="563">
        <f>SUM(F279:F281)</f>
        <v>19950</v>
      </c>
      <c r="G278" s="563">
        <f>SUM(G279:G281)</f>
        <v>17300</v>
      </c>
    </row>
    <row r="279" spans="1:7" s="4" customFormat="1" ht="12.75">
      <c r="A279" s="577"/>
      <c r="B279" s="560" t="s">
        <v>649</v>
      </c>
      <c r="C279" s="42"/>
      <c r="D279" s="28">
        <v>16210000</v>
      </c>
      <c r="E279" s="28">
        <v>17232</v>
      </c>
      <c r="F279" s="579">
        <v>19900</v>
      </c>
      <c r="G279" s="28">
        <v>17250</v>
      </c>
    </row>
    <row r="280" spans="1:7" s="4" customFormat="1" ht="12.75">
      <c r="A280" s="577"/>
      <c r="B280" s="85" t="s">
        <v>914</v>
      </c>
      <c r="C280" s="42"/>
      <c r="D280" s="28">
        <v>0</v>
      </c>
      <c r="E280" s="28">
        <v>0</v>
      </c>
      <c r="F280" s="28">
        <v>4</v>
      </c>
      <c r="G280" s="28">
        <v>4</v>
      </c>
    </row>
    <row r="281" spans="1:7" ht="12.75">
      <c r="A281" s="577"/>
      <c r="B281" s="28" t="s">
        <v>554</v>
      </c>
      <c r="C281" s="42"/>
      <c r="D281" s="28">
        <v>0</v>
      </c>
      <c r="E281" s="28">
        <v>881</v>
      </c>
      <c r="F281" s="28">
        <v>46</v>
      </c>
      <c r="G281" s="28">
        <v>46</v>
      </c>
    </row>
    <row r="282" spans="1:7" ht="12.75">
      <c r="A282" s="62"/>
      <c r="B282" s="60"/>
      <c r="C282" s="56"/>
      <c r="D282" s="60"/>
      <c r="E282" s="60"/>
      <c r="F282" s="60"/>
      <c r="G282" s="46"/>
    </row>
    <row r="283" spans="1:7" ht="12.75">
      <c r="A283" s="62"/>
      <c r="B283" s="60"/>
      <c r="C283" s="56"/>
      <c r="D283" s="60"/>
      <c r="E283" s="60"/>
      <c r="F283" s="60"/>
      <c r="G283" s="46"/>
    </row>
    <row r="284" spans="1:7" ht="12.75">
      <c r="A284" s="62"/>
      <c r="B284" s="60"/>
      <c r="C284" s="56"/>
      <c r="D284" s="60"/>
      <c r="E284" s="60"/>
      <c r="F284" s="60"/>
      <c r="G284" s="46"/>
    </row>
    <row r="285" spans="1:7" ht="12.75">
      <c r="A285" s="62"/>
      <c r="B285" s="60"/>
      <c r="C285" s="56"/>
      <c r="D285" s="60"/>
      <c r="E285" s="60"/>
      <c r="F285" s="60"/>
      <c r="G285" s="46"/>
    </row>
    <row r="286" spans="1:7" ht="12.75">
      <c r="A286" s="62"/>
      <c r="B286" s="60"/>
      <c r="C286" s="56"/>
      <c r="D286" s="60"/>
      <c r="E286" s="60"/>
      <c r="F286" s="60"/>
      <c r="G286" s="46"/>
    </row>
    <row r="287" spans="1:7" ht="12.75">
      <c r="A287" s="62"/>
      <c r="B287" s="60"/>
      <c r="C287" s="56"/>
      <c r="D287" s="60"/>
      <c r="E287" s="60"/>
      <c r="F287" s="60"/>
      <c r="G287" s="46"/>
    </row>
    <row r="288" spans="1:7" ht="12.75">
      <c r="A288" s="62"/>
      <c r="B288" s="60"/>
      <c r="C288" s="56"/>
      <c r="D288" s="60"/>
      <c r="E288" s="60"/>
      <c r="F288" s="60"/>
      <c r="G288" s="46"/>
    </row>
    <row r="289" spans="1:7" ht="12.75">
      <c r="A289" s="59"/>
      <c r="B289" s="64"/>
      <c r="C289" s="56"/>
      <c r="D289" s="46"/>
      <c r="G289" s="46"/>
    </row>
    <row r="290" spans="1:7" ht="12.75">
      <c r="A290" s="571">
        <v>3722</v>
      </c>
      <c r="B290" s="571" t="s">
        <v>494</v>
      </c>
      <c r="C290" s="42"/>
      <c r="D290" s="563">
        <f>SUM(D291:D298)</f>
        <v>4752238.01</v>
      </c>
      <c r="E290" s="563">
        <f>SUM(E291:E300)</f>
        <v>5032</v>
      </c>
      <c r="F290" s="563">
        <f>SUM(F291:F300)</f>
        <v>5777</v>
      </c>
      <c r="G290" s="563">
        <f>SUM(G291:G300)</f>
        <v>5054</v>
      </c>
    </row>
    <row r="291" spans="1:7" ht="12.75">
      <c r="A291" s="571"/>
      <c r="B291" s="81" t="s">
        <v>693</v>
      </c>
      <c r="C291" s="42"/>
      <c r="D291" s="28">
        <v>130205.95</v>
      </c>
      <c r="E291" s="28">
        <v>250</v>
      </c>
      <c r="F291" s="28">
        <v>750</v>
      </c>
      <c r="G291" s="28">
        <v>100</v>
      </c>
    </row>
    <row r="292" spans="1:7" ht="12.75">
      <c r="A292" s="571"/>
      <c r="B292" s="81" t="s">
        <v>467</v>
      </c>
      <c r="C292" s="42"/>
      <c r="D292" s="28">
        <v>238658</v>
      </c>
      <c r="E292" s="28">
        <v>0</v>
      </c>
      <c r="F292" s="28">
        <v>0</v>
      </c>
      <c r="G292" s="28">
        <v>0</v>
      </c>
    </row>
    <row r="293" spans="1:7" ht="12.75">
      <c r="A293" s="571"/>
      <c r="B293" s="81" t="s">
        <v>572</v>
      </c>
      <c r="C293" s="42"/>
      <c r="D293" s="28">
        <v>196200</v>
      </c>
      <c r="E293" s="28">
        <v>0</v>
      </c>
      <c r="F293" s="28">
        <v>0</v>
      </c>
      <c r="G293" s="28">
        <v>0</v>
      </c>
    </row>
    <row r="294" spans="1:7" ht="12.75">
      <c r="A294" s="42"/>
      <c r="B294" s="42" t="s">
        <v>619</v>
      </c>
      <c r="C294" s="42"/>
      <c r="D294" s="28">
        <v>3989380.56</v>
      </c>
      <c r="E294" s="28">
        <v>4302</v>
      </c>
      <c r="F294" s="28">
        <v>4554</v>
      </c>
      <c r="G294" s="28">
        <v>4554</v>
      </c>
    </row>
    <row r="295" spans="1:7" ht="12.75">
      <c r="A295" s="42"/>
      <c r="B295" s="42" t="s">
        <v>626</v>
      </c>
      <c r="C295" s="42"/>
      <c r="D295" s="28">
        <v>9312.5</v>
      </c>
      <c r="E295" s="28">
        <v>10</v>
      </c>
      <c r="F295" s="28">
        <v>10</v>
      </c>
      <c r="G295" s="28">
        <v>10</v>
      </c>
    </row>
    <row r="296" spans="1:7" ht="12.75">
      <c r="A296" s="42"/>
      <c r="B296" s="42" t="s">
        <v>642</v>
      </c>
      <c r="C296" s="42"/>
      <c r="D296" s="28">
        <v>107004</v>
      </c>
      <c r="E296" s="28">
        <v>125</v>
      </c>
      <c r="F296" s="28">
        <v>208</v>
      </c>
      <c r="G296" s="28">
        <v>180</v>
      </c>
    </row>
    <row r="297" spans="1:7" ht="12.75">
      <c r="A297" s="42"/>
      <c r="B297" s="42" t="s">
        <v>746</v>
      </c>
      <c r="C297" s="42"/>
      <c r="D297" s="28">
        <v>48000</v>
      </c>
      <c r="E297" s="28">
        <v>0</v>
      </c>
      <c r="F297" s="28">
        <v>0</v>
      </c>
      <c r="G297" s="28">
        <v>0</v>
      </c>
    </row>
    <row r="298" spans="1:7" ht="12.75">
      <c r="A298" s="42"/>
      <c r="B298" s="42" t="s">
        <v>555</v>
      </c>
      <c r="C298" s="42"/>
      <c r="D298" s="28">
        <v>33477</v>
      </c>
      <c r="E298" s="28">
        <v>85</v>
      </c>
      <c r="F298" s="28">
        <v>195</v>
      </c>
      <c r="G298" s="28">
        <v>150</v>
      </c>
    </row>
    <row r="299" spans="1:7" ht="12.75">
      <c r="A299" s="42"/>
      <c r="B299" s="42" t="s">
        <v>855</v>
      </c>
      <c r="C299" s="42"/>
      <c r="D299" s="28">
        <v>0</v>
      </c>
      <c r="E299" s="28">
        <v>60</v>
      </c>
      <c r="F299" s="28">
        <v>60</v>
      </c>
      <c r="G299" s="28">
        <v>60</v>
      </c>
    </row>
    <row r="300" spans="1:7" ht="12.75">
      <c r="A300" s="42"/>
      <c r="B300" s="42" t="s">
        <v>856</v>
      </c>
      <c r="C300" s="42"/>
      <c r="D300" s="28">
        <v>0</v>
      </c>
      <c r="E300" s="28">
        <v>200</v>
      </c>
      <c r="F300" s="28">
        <v>0</v>
      </c>
      <c r="G300" s="28">
        <v>0</v>
      </c>
    </row>
    <row r="301" spans="1:7" ht="12.75">
      <c r="A301" s="56"/>
      <c r="B301" s="56"/>
      <c r="C301" s="56"/>
      <c r="D301" s="60"/>
      <c r="E301" s="60"/>
      <c r="F301" s="60"/>
      <c r="G301" s="46"/>
    </row>
    <row r="302" spans="1:7" s="4" customFormat="1" ht="12.75">
      <c r="A302" s="570">
        <v>3745</v>
      </c>
      <c r="B302" s="563" t="s">
        <v>496</v>
      </c>
      <c r="C302" s="42"/>
      <c r="D302" s="563">
        <f>SUM(D303:D309)</f>
        <v>258932.59999999998</v>
      </c>
      <c r="E302" s="563">
        <f>SUM(E303:E316)</f>
        <v>324</v>
      </c>
      <c r="F302" s="563">
        <f>SUM(F303:F316)</f>
        <v>256</v>
      </c>
      <c r="G302" s="563">
        <f>SUM(G303:G316)</f>
        <v>256</v>
      </c>
    </row>
    <row r="303" spans="1:7" ht="12.75">
      <c r="A303" s="42"/>
      <c r="B303" s="42" t="s">
        <v>608</v>
      </c>
      <c r="C303" s="42"/>
      <c r="D303" s="28">
        <v>12400</v>
      </c>
      <c r="E303" s="28">
        <v>19</v>
      </c>
      <c r="F303" s="28">
        <v>20</v>
      </c>
      <c r="G303" s="28">
        <v>20</v>
      </c>
    </row>
    <row r="304" spans="1:7" ht="12.75">
      <c r="A304" s="42"/>
      <c r="B304" s="42" t="s">
        <v>556</v>
      </c>
      <c r="C304" s="42"/>
      <c r="D304" s="28">
        <v>77993</v>
      </c>
      <c r="E304" s="28">
        <v>78</v>
      </c>
      <c r="F304" s="28">
        <v>80</v>
      </c>
      <c r="G304" s="28">
        <v>80</v>
      </c>
    </row>
    <row r="305" spans="1:7" ht="12.75">
      <c r="A305" s="42"/>
      <c r="B305" s="85" t="s">
        <v>934</v>
      </c>
      <c r="C305" s="42"/>
      <c r="D305" s="28">
        <v>27496.8</v>
      </c>
      <c r="E305" s="28">
        <v>0</v>
      </c>
      <c r="F305" s="28">
        <v>0</v>
      </c>
      <c r="G305" s="28">
        <v>0</v>
      </c>
    </row>
    <row r="306" spans="1:7" ht="12.75">
      <c r="A306" s="42"/>
      <c r="B306" s="42" t="s">
        <v>458</v>
      </c>
      <c r="C306" s="42"/>
      <c r="D306" s="28">
        <v>3000</v>
      </c>
      <c r="E306" s="28">
        <v>0</v>
      </c>
      <c r="F306" s="28">
        <v>0</v>
      </c>
      <c r="G306" s="28">
        <v>0</v>
      </c>
    </row>
    <row r="307" spans="1:7" ht="12.75">
      <c r="A307" s="42"/>
      <c r="B307" s="42" t="s">
        <v>457</v>
      </c>
      <c r="C307" s="42"/>
      <c r="D307" s="28">
        <v>4000</v>
      </c>
      <c r="E307" s="28">
        <v>0</v>
      </c>
      <c r="F307" s="28">
        <v>0</v>
      </c>
      <c r="G307" s="28">
        <v>0</v>
      </c>
    </row>
    <row r="308" spans="1:7" ht="12.75">
      <c r="A308" s="42"/>
      <c r="B308" s="42" t="s">
        <v>725</v>
      </c>
      <c r="C308" s="42"/>
      <c r="D308" s="28">
        <v>15560</v>
      </c>
      <c r="E308" s="28">
        <v>0</v>
      </c>
      <c r="F308" s="28">
        <v>0</v>
      </c>
      <c r="G308" s="28">
        <v>0</v>
      </c>
    </row>
    <row r="309" spans="1:7" s="3" customFormat="1" ht="12.75">
      <c r="A309" s="577"/>
      <c r="B309" s="28" t="s">
        <v>640</v>
      </c>
      <c r="C309" s="42"/>
      <c r="D309" s="28">
        <v>118482.8</v>
      </c>
      <c r="E309" s="28">
        <v>133</v>
      </c>
      <c r="F309" s="28">
        <v>142</v>
      </c>
      <c r="G309" s="28">
        <v>142</v>
      </c>
    </row>
    <row r="310" spans="1:7" s="3" customFormat="1" ht="12.75">
      <c r="A310" s="577"/>
      <c r="B310" s="28" t="s">
        <v>857</v>
      </c>
      <c r="C310" s="42"/>
      <c r="D310" s="28">
        <v>0</v>
      </c>
      <c r="E310" s="28">
        <v>30</v>
      </c>
      <c r="F310" s="28">
        <v>0</v>
      </c>
      <c r="G310" s="28">
        <v>0</v>
      </c>
    </row>
    <row r="311" spans="1:7" s="3" customFormat="1" ht="12.75">
      <c r="A311" s="577"/>
      <c r="B311" s="28" t="s">
        <v>664</v>
      </c>
      <c r="C311" s="42"/>
      <c r="D311" s="28">
        <v>0</v>
      </c>
      <c r="E311" s="28">
        <v>60</v>
      </c>
      <c r="F311" s="28">
        <v>0</v>
      </c>
      <c r="G311" s="28">
        <v>0</v>
      </c>
    </row>
    <row r="312" spans="1:7" s="3" customFormat="1" ht="12.75">
      <c r="A312" s="577"/>
      <c r="B312" s="28" t="s">
        <v>935</v>
      </c>
      <c r="C312" s="42"/>
      <c r="D312" s="28">
        <v>0</v>
      </c>
      <c r="E312" s="28">
        <v>0</v>
      </c>
      <c r="F312" s="28">
        <v>0</v>
      </c>
      <c r="G312" s="28">
        <v>0</v>
      </c>
    </row>
    <row r="313" spans="1:7" s="3" customFormat="1" ht="12.75">
      <c r="A313" s="577"/>
      <c r="B313" s="28" t="s">
        <v>936</v>
      </c>
      <c r="C313" s="42"/>
      <c r="D313" s="28">
        <v>0</v>
      </c>
      <c r="E313" s="28">
        <v>0</v>
      </c>
      <c r="F313" s="28">
        <v>0</v>
      </c>
      <c r="G313" s="28">
        <v>0</v>
      </c>
    </row>
    <row r="314" spans="1:7" s="3" customFormat="1" ht="12.75">
      <c r="A314" s="577"/>
      <c r="B314" s="28" t="s">
        <v>937</v>
      </c>
      <c r="C314" s="42"/>
      <c r="D314" s="28">
        <v>0</v>
      </c>
      <c r="E314" s="28">
        <v>0</v>
      </c>
      <c r="F314" s="28">
        <v>10</v>
      </c>
      <c r="G314" s="28">
        <v>10</v>
      </c>
    </row>
    <row r="315" spans="1:7" s="3" customFormat="1" ht="12.75">
      <c r="A315" s="577"/>
      <c r="B315" s="28" t="s">
        <v>938</v>
      </c>
      <c r="C315" s="42"/>
      <c r="D315" s="28">
        <v>0</v>
      </c>
      <c r="E315" s="28">
        <v>0</v>
      </c>
      <c r="F315" s="28">
        <v>0</v>
      </c>
      <c r="G315" s="28">
        <v>0</v>
      </c>
    </row>
    <row r="316" spans="1:7" s="3" customFormat="1" ht="12.75">
      <c r="A316" s="577"/>
      <c r="B316" s="575" t="s">
        <v>858</v>
      </c>
      <c r="C316" s="42"/>
      <c r="D316" s="28">
        <v>0</v>
      </c>
      <c r="E316" s="28">
        <v>4</v>
      </c>
      <c r="F316" s="28">
        <v>4</v>
      </c>
      <c r="G316" s="28">
        <v>4</v>
      </c>
    </row>
    <row r="317" spans="1:7" s="3" customFormat="1" ht="12.75">
      <c r="A317" s="62"/>
      <c r="B317" s="422"/>
      <c r="C317" s="56"/>
      <c r="D317" s="60"/>
      <c r="E317" s="60"/>
      <c r="F317" s="60"/>
      <c r="G317" s="46"/>
    </row>
    <row r="318" spans="1:7" s="3" customFormat="1" ht="12.75">
      <c r="A318" s="577"/>
      <c r="B318" s="116" t="s">
        <v>327</v>
      </c>
      <c r="C318" s="42"/>
      <c r="D318" s="116">
        <v>5509438</v>
      </c>
      <c r="E318" s="116">
        <v>0</v>
      </c>
      <c r="F318" s="116">
        <v>0</v>
      </c>
      <c r="G318" s="116">
        <v>0</v>
      </c>
    </row>
    <row r="319" spans="1:7" s="3" customFormat="1" ht="12.75">
      <c r="A319" s="62"/>
      <c r="B319" s="566"/>
      <c r="C319" s="56"/>
      <c r="D319" s="566"/>
      <c r="E319" s="566"/>
      <c r="F319" s="566"/>
      <c r="G319" s="46"/>
    </row>
    <row r="320" spans="1:7" s="3" customFormat="1" ht="12.75">
      <c r="A320" s="62"/>
      <c r="B320" s="566"/>
      <c r="C320" s="56"/>
      <c r="D320" s="566"/>
      <c r="E320" s="566"/>
      <c r="F320" s="566"/>
      <c r="G320" s="46"/>
    </row>
    <row r="321" spans="1:7" s="3" customFormat="1" ht="12.75">
      <c r="A321" s="62"/>
      <c r="B321" s="566"/>
      <c r="C321" s="56"/>
      <c r="D321" s="566"/>
      <c r="E321" s="566"/>
      <c r="F321" s="566"/>
      <c r="G321" s="46"/>
    </row>
    <row r="322" spans="1:7" s="3" customFormat="1" ht="12.75">
      <c r="A322" s="62"/>
      <c r="B322" s="60"/>
      <c r="C322" s="56"/>
      <c r="D322" s="60"/>
      <c r="E322" s="60"/>
      <c r="F322" s="60"/>
      <c r="G322" s="46"/>
    </row>
    <row r="323" spans="1:7" s="1" customFormat="1" ht="12.75" customHeight="1">
      <c r="A323" s="580">
        <v>4329</v>
      </c>
      <c r="B323" s="571" t="s">
        <v>648</v>
      </c>
      <c r="C323" s="42"/>
      <c r="D323" s="563">
        <f>SUM(D324:D325)</f>
        <v>76403</v>
      </c>
      <c r="E323" s="563">
        <f>SUM(E324:E325)</f>
        <v>148</v>
      </c>
      <c r="F323" s="563">
        <f>SUM(F324:F325)</f>
        <v>148</v>
      </c>
      <c r="G323" s="563">
        <f>SUM(G324:G325)</f>
        <v>148</v>
      </c>
    </row>
    <row r="324" spans="1:7" s="1" customFormat="1" ht="12.75" customHeight="1">
      <c r="A324" s="580"/>
      <c r="B324" s="80" t="s">
        <v>652</v>
      </c>
      <c r="C324" s="42"/>
      <c r="D324" s="28">
        <v>76000</v>
      </c>
      <c r="E324" s="28">
        <v>90</v>
      </c>
      <c r="F324" s="28">
        <v>90</v>
      </c>
      <c r="G324" s="28">
        <v>90</v>
      </c>
    </row>
    <row r="325" spans="1:7" ht="12.75">
      <c r="A325" s="42"/>
      <c r="B325" s="42" t="s">
        <v>577</v>
      </c>
      <c r="C325" s="42"/>
      <c r="D325" s="28">
        <v>403</v>
      </c>
      <c r="E325" s="28">
        <v>58</v>
      </c>
      <c r="F325" s="28">
        <v>58</v>
      </c>
      <c r="G325" s="28">
        <v>58</v>
      </c>
    </row>
    <row r="326" spans="1:7" ht="12.75">
      <c r="A326" s="30"/>
      <c r="B326" s="30"/>
      <c r="C326" s="30"/>
      <c r="D326" s="46"/>
      <c r="G326" s="46"/>
    </row>
    <row r="327" spans="1:7" s="4" customFormat="1" ht="12.75">
      <c r="A327" s="570">
        <v>4351</v>
      </c>
      <c r="B327" s="563" t="s">
        <v>497</v>
      </c>
      <c r="C327" s="42">
        <v>750</v>
      </c>
      <c r="D327" s="563">
        <f>SUM(D328:D329)</f>
        <v>742000</v>
      </c>
      <c r="E327" s="563">
        <f>SUM(E328:E329)</f>
        <v>810</v>
      </c>
      <c r="F327" s="563">
        <f>SUM(F328:F329)</f>
        <v>750</v>
      </c>
      <c r="G327" s="563">
        <f>SUM(G328:G329)</f>
        <v>700</v>
      </c>
    </row>
    <row r="328" spans="1:7" s="4" customFormat="1" ht="12.75">
      <c r="A328" s="570"/>
      <c r="B328" s="81" t="s">
        <v>682</v>
      </c>
      <c r="C328" s="42"/>
      <c r="D328" s="28">
        <v>142000</v>
      </c>
      <c r="E328" s="28">
        <v>160</v>
      </c>
      <c r="F328" s="28">
        <v>0</v>
      </c>
      <c r="G328" s="28">
        <v>0</v>
      </c>
    </row>
    <row r="329" spans="1:7" s="4" customFormat="1" ht="12.75">
      <c r="A329" s="570"/>
      <c r="B329" s="81" t="s">
        <v>683</v>
      </c>
      <c r="C329" s="42"/>
      <c r="D329" s="28">
        <v>600000</v>
      </c>
      <c r="E329" s="28">
        <v>650</v>
      </c>
      <c r="F329" s="28">
        <v>750</v>
      </c>
      <c r="G329" s="28">
        <v>700</v>
      </c>
    </row>
    <row r="330" spans="1:7" ht="12.75">
      <c r="A330" s="30"/>
      <c r="B330" s="30"/>
      <c r="C330" s="30"/>
      <c r="D330" s="46"/>
      <c r="G330" s="46"/>
    </row>
    <row r="331" spans="1:7" s="4" customFormat="1" ht="12.75">
      <c r="A331" s="570">
        <v>4359</v>
      </c>
      <c r="B331" s="563" t="s">
        <v>498</v>
      </c>
      <c r="C331" s="42"/>
      <c r="D331" s="563">
        <f>SUM(D332:D333)</f>
        <v>73976.01999999999</v>
      </c>
      <c r="E331" s="563">
        <f>SUM(E332:E333)</f>
        <v>89</v>
      </c>
      <c r="F331" s="563">
        <f>SUM(F332:F333)</f>
        <v>87</v>
      </c>
      <c r="G331" s="563">
        <f>SUM(G332:G333)</f>
        <v>87</v>
      </c>
    </row>
    <row r="332" spans="1:7" ht="12.75">
      <c r="A332" s="42"/>
      <c r="B332" s="42" t="s">
        <v>498</v>
      </c>
      <c r="C332" s="42"/>
      <c r="D332" s="28">
        <v>36976.02</v>
      </c>
      <c r="E332" s="28">
        <v>52</v>
      </c>
      <c r="F332" s="28">
        <v>49</v>
      </c>
      <c r="G332" s="28">
        <v>49</v>
      </c>
    </row>
    <row r="333" spans="1:7" ht="12.75">
      <c r="A333" s="42"/>
      <c r="B333" s="42" t="s">
        <v>609</v>
      </c>
      <c r="C333" s="42"/>
      <c r="D333" s="28">
        <v>37000</v>
      </c>
      <c r="E333" s="28">
        <v>37</v>
      </c>
      <c r="F333" s="28">
        <v>38</v>
      </c>
      <c r="G333" s="28">
        <v>38</v>
      </c>
    </row>
    <row r="334" spans="1:7" ht="14.25" customHeight="1">
      <c r="A334" s="56"/>
      <c r="B334" s="56"/>
      <c r="C334" s="56"/>
      <c r="D334" s="46"/>
      <c r="G334" s="46"/>
    </row>
    <row r="335" spans="1:7" ht="14.25" customHeight="1">
      <c r="A335" s="570">
        <v>4374</v>
      </c>
      <c r="B335" s="115" t="s">
        <v>859</v>
      </c>
      <c r="C335" s="42"/>
      <c r="D335" s="563">
        <f>SUM(D336)</f>
        <v>0</v>
      </c>
      <c r="E335" s="563">
        <f>SUM(E336)</f>
        <v>150</v>
      </c>
      <c r="F335" s="563">
        <f>SUM(F336)</f>
        <v>0</v>
      </c>
      <c r="G335" s="563">
        <f>SUM(G336)</f>
        <v>0</v>
      </c>
    </row>
    <row r="336" spans="1:7" ht="14.25" customHeight="1">
      <c r="A336" s="42"/>
      <c r="B336" s="42" t="s">
        <v>860</v>
      </c>
      <c r="C336" s="42"/>
      <c r="D336" s="28">
        <v>0</v>
      </c>
      <c r="E336" s="28">
        <v>150</v>
      </c>
      <c r="F336" s="28">
        <v>0</v>
      </c>
      <c r="G336" s="28">
        <v>0</v>
      </c>
    </row>
    <row r="337" spans="1:7" ht="14.25" customHeight="1">
      <c r="A337" s="56"/>
      <c r="B337" s="56"/>
      <c r="C337" s="56"/>
      <c r="D337" s="46"/>
      <c r="G337" s="46"/>
    </row>
    <row r="338" spans="1:7" ht="12.75">
      <c r="A338" s="115">
        <v>4379</v>
      </c>
      <c r="B338" s="115" t="s">
        <v>675</v>
      </c>
      <c r="C338" s="42"/>
      <c r="D338" s="563">
        <f>SUM(D339:D339)</f>
        <v>0</v>
      </c>
      <c r="E338" s="563">
        <f>SUM(E339)</f>
        <v>1</v>
      </c>
      <c r="F338" s="563">
        <f>SUM(F339)</f>
        <v>5</v>
      </c>
      <c r="G338" s="563">
        <f>SUM(G339)</f>
        <v>5</v>
      </c>
    </row>
    <row r="339" spans="1:7" ht="12.75">
      <c r="A339" s="42"/>
      <c r="B339" s="42" t="s">
        <v>676</v>
      </c>
      <c r="C339" s="42"/>
      <c r="D339" s="28">
        <v>0</v>
      </c>
      <c r="E339" s="28">
        <v>1</v>
      </c>
      <c r="F339" s="28">
        <v>5</v>
      </c>
      <c r="G339" s="28">
        <v>5</v>
      </c>
    </row>
    <row r="340" spans="1:7" ht="12" customHeight="1">
      <c r="A340" s="30"/>
      <c r="B340" s="30"/>
      <c r="C340" s="30"/>
      <c r="D340" s="30"/>
      <c r="G340" s="46"/>
    </row>
    <row r="341" spans="1:7" s="4" customFormat="1" ht="12.75">
      <c r="A341" s="570">
        <v>5311</v>
      </c>
      <c r="B341" s="563" t="s">
        <v>499</v>
      </c>
      <c r="C341" s="42"/>
      <c r="D341" s="563">
        <f>SUM(D342:D346)</f>
        <v>3666515.17</v>
      </c>
      <c r="E341" s="563">
        <f>SUM(E342:E350)</f>
        <v>4794</v>
      </c>
      <c r="F341" s="563">
        <f>SUM(F342:F350)</f>
        <v>4319</v>
      </c>
      <c r="G341" s="563">
        <f>SUM(G342:G350)</f>
        <v>4278</v>
      </c>
    </row>
    <row r="342" spans="1:7" ht="12.75">
      <c r="A342" s="42"/>
      <c r="B342" s="42" t="s">
        <v>646</v>
      </c>
      <c r="C342" s="42"/>
      <c r="D342" s="28">
        <v>2294592</v>
      </c>
      <c r="E342" s="28">
        <v>2363</v>
      </c>
      <c r="F342" s="28">
        <v>2430</v>
      </c>
      <c r="G342" s="28">
        <v>2400</v>
      </c>
    </row>
    <row r="343" spans="1:7" ht="12.75">
      <c r="A343" s="42"/>
      <c r="B343" s="42" t="s">
        <v>647</v>
      </c>
      <c r="C343" s="42"/>
      <c r="D343" s="28">
        <v>779150</v>
      </c>
      <c r="E343" s="28">
        <v>804</v>
      </c>
      <c r="F343" s="28">
        <v>826</v>
      </c>
      <c r="G343" s="28">
        <v>816</v>
      </c>
    </row>
    <row r="344" spans="1:7" ht="12.75">
      <c r="A344" s="42"/>
      <c r="B344" s="85" t="s">
        <v>671</v>
      </c>
      <c r="C344" s="42"/>
      <c r="D344" s="28">
        <v>9565</v>
      </c>
      <c r="E344" s="28">
        <v>47</v>
      </c>
      <c r="F344" s="28">
        <v>49</v>
      </c>
      <c r="G344" s="28">
        <v>48</v>
      </c>
    </row>
    <row r="345" spans="1:7" ht="12.75">
      <c r="A345" s="42"/>
      <c r="B345" s="42" t="s">
        <v>550</v>
      </c>
      <c r="C345" s="42"/>
      <c r="D345" s="28">
        <v>418935.17</v>
      </c>
      <c r="E345" s="28">
        <v>552</v>
      </c>
      <c r="F345" s="28">
        <v>562</v>
      </c>
      <c r="G345" s="28">
        <v>562</v>
      </c>
    </row>
    <row r="346" spans="1:7" ht="12.75">
      <c r="A346" s="42"/>
      <c r="B346" s="42" t="s">
        <v>557</v>
      </c>
      <c r="C346" s="42"/>
      <c r="D346" s="28">
        <v>164273</v>
      </c>
      <c r="E346" s="28">
        <v>300</v>
      </c>
      <c r="F346" s="28">
        <v>452</v>
      </c>
      <c r="G346" s="28">
        <v>452</v>
      </c>
    </row>
    <row r="347" spans="1:7" ht="12.75">
      <c r="A347" s="42"/>
      <c r="B347" s="42" t="s">
        <v>932</v>
      </c>
      <c r="C347" s="42"/>
      <c r="D347" s="28">
        <v>0</v>
      </c>
      <c r="E347" s="28">
        <v>0</v>
      </c>
      <c r="F347" s="28">
        <v>0</v>
      </c>
      <c r="G347" s="28">
        <v>0</v>
      </c>
    </row>
    <row r="348" spans="1:7" ht="12.75">
      <c r="A348" s="42"/>
      <c r="B348" s="42" t="s">
        <v>933</v>
      </c>
      <c r="C348" s="42"/>
      <c r="D348" s="28">
        <v>0</v>
      </c>
      <c r="E348" s="28">
        <v>0</v>
      </c>
      <c r="F348" s="28">
        <v>0</v>
      </c>
      <c r="G348" s="28">
        <v>0</v>
      </c>
    </row>
    <row r="349" spans="1:7" ht="12.75">
      <c r="A349" s="42"/>
      <c r="B349" s="42" t="s">
        <v>861</v>
      </c>
      <c r="C349" s="42"/>
      <c r="D349" s="28">
        <v>0</v>
      </c>
      <c r="E349" s="28">
        <v>442</v>
      </c>
      <c r="F349" s="28">
        <v>0</v>
      </c>
      <c r="G349" s="28">
        <v>0</v>
      </c>
    </row>
    <row r="350" spans="1:7" ht="12.75">
      <c r="A350" s="42"/>
      <c r="B350" s="42" t="s">
        <v>862</v>
      </c>
      <c r="C350" s="42"/>
      <c r="D350" s="28">
        <v>0</v>
      </c>
      <c r="E350" s="28">
        <v>286</v>
      </c>
      <c r="F350" s="28">
        <v>0</v>
      </c>
      <c r="G350" s="28">
        <v>0</v>
      </c>
    </row>
    <row r="351" spans="1:7" ht="12.75">
      <c r="A351" s="56"/>
      <c r="B351" s="56"/>
      <c r="C351" s="56"/>
      <c r="D351" s="60"/>
      <c r="E351" s="60"/>
      <c r="F351" s="60"/>
      <c r="G351" s="46"/>
    </row>
    <row r="352" spans="1:7" ht="12.75">
      <c r="A352" s="56"/>
      <c r="B352" s="56"/>
      <c r="C352" s="56"/>
      <c r="D352" s="60"/>
      <c r="E352" s="60"/>
      <c r="F352" s="60"/>
      <c r="G352" s="46"/>
    </row>
    <row r="353" spans="1:7" ht="12.75">
      <c r="A353" s="56"/>
      <c r="B353" s="56"/>
      <c r="C353" s="56"/>
      <c r="D353" s="60"/>
      <c r="E353" s="60"/>
      <c r="F353" s="60"/>
      <c r="G353" s="46"/>
    </row>
    <row r="354" spans="1:7" ht="16.5" customHeight="1">
      <c r="A354" s="56"/>
      <c r="B354" s="56"/>
      <c r="C354" s="56"/>
      <c r="D354" s="60"/>
      <c r="E354" s="60"/>
      <c r="F354" s="60"/>
      <c r="G354" s="46"/>
    </row>
    <row r="355" spans="1:7" s="4" customFormat="1" ht="12.75">
      <c r="A355" s="570">
        <v>5512</v>
      </c>
      <c r="B355" s="563" t="s">
        <v>500</v>
      </c>
      <c r="C355" s="42"/>
      <c r="D355" s="563">
        <f>SUM(D356:D361)</f>
        <v>1304709.3</v>
      </c>
      <c r="E355" s="563">
        <f>SUM(E356:E361)</f>
        <v>1501.8</v>
      </c>
      <c r="F355" s="563">
        <f>SUM(F356:F361)</f>
        <v>1330</v>
      </c>
      <c r="G355" s="563">
        <f>SUM(G356:G361)</f>
        <v>1260</v>
      </c>
    </row>
    <row r="356" spans="1:7" ht="12.75">
      <c r="A356" s="42"/>
      <c r="B356" s="42" t="s">
        <v>646</v>
      </c>
      <c r="C356" s="42"/>
      <c r="D356" s="28">
        <v>424387</v>
      </c>
      <c r="E356" s="28">
        <v>547</v>
      </c>
      <c r="F356" s="28">
        <v>505</v>
      </c>
      <c r="G356" s="28">
        <v>480</v>
      </c>
    </row>
    <row r="357" spans="1:7" ht="12.75">
      <c r="A357" s="42"/>
      <c r="B357" s="42" t="s">
        <v>647</v>
      </c>
      <c r="C357" s="42"/>
      <c r="D357" s="28">
        <v>88264</v>
      </c>
      <c r="E357" s="28">
        <v>186</v>
      </c>
      <c r="F357" s="28">
        <v>145</v>
      </c>
      <c r="G357" s="28">
        <v>100</v>
      </c>
    </row>
    <row r="358" spans="1:7" ht="12.75">
      <c r="A358" s="42"/>
      <c r="B358" s="42" t="s">
        <v>576</v>
      </c>
      <c r="C358" s="42"/>
      <c r="D358" s="28">
        <v>200000</v>
      </c>
      <c r="E358" s="28">
        <v>0</v>
      </c>
      <c r="F358" s="28">
        <v>0</v>
      </c>
      <c r="G358" s="28">
        <v>0</v>
      </c>
    </row>
    <row r="359" spans="1:7" ht="12.75">
      <c r="A359" s="42"/>
      <c r="B359" s="42" t="s">
        <v>704</v>
      </c>
      <c r="C359" s="42"/>
      <c r="D359" s="28">
        <v>0</v>
      </c>
      <c r="E359" s="28">
        <v>0</v>
      </c>
      <c r="F359" s="28">
        <v>0</v>
      </c>
      <c r="G359" s="28">
        <v>0</v>
      </c>
    </row>
    <row r="360" spans="1:7" ht="12.75">
      <c r="A360" s="42"/>
      <c r="B360" s="42" t="s">
        <v>705</v>
      </c>
      <c r="C360" s="42"/>
      <c r="D360" s="28">
        <v>0</v>
      </c>
      <c r="E360" s="28">
        <v>0</v>
      </c>
      <c r="F360" s="28">
        <v>0</v>
      </c>
      <c r="G360" s="28">
        <v>0</v>
      </c>
    </row>
    <row r="361" spans="1:7" ht="12.75">
      <c r="A361" s="42"/>
      <c r="B361" s="42" t="s">
        <v>550</v>
      </c>
      <c r="C361" s="42"/>
      <c r="D361" s="28">
        <v>592058.3</v>
      </c>
      <c r="E361" s="28">
        <v>768.8</v>
      </c>
      <c r="F361" s="28">
        <v>680</v>
      </c>
      <c r="G361" s="28">
        <v>680</v>
      </c>
    </row>
    <row r="362" spans="1:7" ht="12.75">
      <c r="A362" s="56"/>
      <c r="B362" s="56"/>
      <c r="C362" s="56"/>
      <c r="D362" s="60"/>
      <c r="G362" s="46"/>
    </row>
    <row r="363" spans="1:7" ht="12.75">
      <c r="A363" s="570">
        <v>6112</v>
      </c>
      <c r="B363" s="571" t="s">
        <v>501</v>
      </c>
      <c r="C363" s="42"/>
      <c r="D363" s="563">
        <f>SUM(D364:D365)</f>
        <v>2305950</v>
      </c>
      <c r="E363" s="563">
        <f>SUM(E364:E365)</f>
        <v>2470</v>
      </c>
      <c r="F363" s="563">
        <f>SUM(F364:F365)</f>
        <v>2470</v>
      </c>
      <c r="G363" s="563">
        <f>SUM(G364:G365)</f>
        <v>2470</v>
      </c>
    </row>
    <row r="364" spans="1:7" ht="12.75">
      <c r="A364" s="570"/>
      <c r="B364" s="80" t="s">
        <v>459</v>
      </c>
      <c r="C364" s="42"/>
      <c r="D364" s="28">
        <v>2266030</v>
      </c>
      <c r="E364" s="28">
        <v>2390</v>
      </c>
      <c r="F364" s="28">
        <v>2390</v>
      </c>
      <c r="G364" s="28">
        <v>2390</v>
      </c>
    </row>
    <row r="365" spans="1:7" ht="12.75">
      <c r="A365" s="570"/>
      <c r="B365" s="80" t="s">
        <v>679</v>
      </c>
      <c r="C365" s="42"/>
      <c r="D365" s="28">
        <v>39920</v>
      </c>
      <c r="E365" s="28">
        <v>80</v>
      </c>
      <c r="F365" s="28">
        <v>80</v>
      </c>
      <c r="G365" s="28">
        <v>80</v>
      </c>
    </row>
    <row r="366" spans="1:7" ht="12.75">
      <c r="A366" s="57"/>
      <c r="B366" s="89"/>
      <c r="C366" s="56"/>
      <c r="D366" s="60"/>
      <c r="E366" s="60"/>
      <c r="F366" s="60"/>
      <c r="G366" s="46"/>
    </row>
    <row r="367" spans="1:7" ht="12.75">
      <c r="A367" s="570">
        <v>6114</v>
      </c>
      <c r="B367" s="571" t="s">
        <v>665</v>
      </c>
      <c r="C367" s="42"/>
      <c r="D367" s="563">
        <f>SUM(D368:D368)</f>
        <v>0</v>
      </c>
      <c r="E367" s="563">
        <f>SUM(E368:E368)</f>
        <v>20</v>
      </c>
      <c r="F367" s="563">
        <f>SUM(F368:F368)</f>
        <v>0</v>
      </c>
      <c r="G367" s="563">
        <f>SUM(G368:G368)</f>
        <v>0</v>
      </c>
    </row>
    <row r="368" spans="1:7" ht="12.75">
      <c r="A368" s="570"/>
      <c r="B368" s="80" t="s">
        <v>667</v>
      </c>
      <c r="C368" s="42"/>
      <c r="D368" s="28">
        <v>0</v>
      </c>
      <c r="E368" s="28">
        <v>20</v>
      </c>
      <c r="F368" s="28">
        <v>0</v>
      </c>
      <c r="G368" s="28">
        <v>0</v>
      </c>
    </row>
    <row r="369" spans="1:7" ht="12.75">
      <c r="A369" s="57"/>
      <c r="B369" s="89"/>
      <c r="C369" s="56"/>
      <c r="D369" s="60"/>
      <c r="E369" s="60"/>
      <c r="F369" s="60"/>
      <c r="G369" s="46"/>
    </row>
    <row r="370" spans="1:7" ht="12.75">
      <c r="A370" s="570">
        <v>6115</v>
      </c>
      <c r="B370" s="571" t="s">
        <v>666</v>
      </c>
      <c r="C370" s="42"/>
      <c r="D370" s="563">
        <f>SUM(D371:D371)</f>
        <v>0</v>
      </c>
      <c r="E370" s="563">
        <f>SUM(E371:E371)</f>
        <v>268</v>
      </c>
      <c r="F370" s="563">
        <f>SUM(F371:F371)</f>
        <v>0</v>
      </c>
      <c r="G370" s="563">
        <f>SUM(G371:G371)</f>
        <v>0</v>
      </c>
    </row>
    <row r="371" spans="1:7" ht="12.75">
      <c r="A371" s="570"/>
      <c r="B371" s="80" t="s">
        <v>668</v>
      </c>
      <c r="C371" s="42"/>
      <c r="D371" s="28">
        <v>0</v>
      </c>
      <c r="E371" s="28">
        <v>268</v>
      </c>
      <c r="F371" s="28">
        <v>0</v>
      </c>
      <c r="G371" s="28">
        <v>0</v>
      </c>
    </row>
    <row r="372" spans="1:7" ht="12.75">
      <c r="A372" s="57"/>
      <c r="B372" s="89"/>
      <c r="C372" s="56"/>
      <c r="D372" s="60"/>
      <c r="G372" s="46"/>
    </row>
    <row r="373" spans="1:7" ht="12.75">
      <c r="A373" s="570">
        <v>6149</v>
      </c>
      <c r="B373" s="571" t="s">
        <v>720</v>
      </c>
      <c r="C373" s="42"/>
      <c r="D373" s="563">
        <f>SUM(D374:D374)</f>
        <v>3511</v>
      </c>
      <c r="E373" s="563">
        <f>SUM(E374)</f>
        <v>0</v>
      </c>
      <c r="F373" s="563">
        <f>SUM(F374)</f>
        <v>0</v>
      </c>
      <c r="G373" s="563">
        <f>SUM(G374)</f>
        <v>0</v>
      </c>
    </row>
    <row r="374" spans="1:7" ht="12.75">
      <c r="A374" s="570"/>
      <c r="B374" s="80" t="s">
        <v>460</v>
      </c>
      <c r="C374" s="42"/>
      <c r="D374" s="28">
        <v>3511</v>
      </c>
      <c r="E374" s="28">
        <v>0</v>
      </c>
      <c r="F374" s="28">
        <v>0</v>
      </c>
      <c r="G374" s="28">
        <v>0</v>
      </c>
    </row>
    <row r="375" spans="1:7" ht="12.75">
      <c r="A375" s="57"/>
      <c r="B375" s="89"/>
      <c r="C375" s="56"/>
      <c r="D375" s="60"/>
      <c r="E375" s="60"/>
      <c r="F375" s="60"/>
      <c r="G375" s="46"/>
    </row>
    <row r="376" spans="1:7" ht="12.75">
      <c r="A376" s="57"/>
      <c r="B376" s="89"/>
      <c r="C376" s="56"/>
      <c r="D376" s="60"/>
      <c r="E376" s="60"/>
      <c r="F376" s="60"/>
      <c r="G376" s="46"/>
    </row>
    <row r="377" spans="1:7" ht="12.75">
      <c r="A377" s="57"/>
      <c r="B377" s="89"/>
      <c r="C377" s="56"/>
      <c r="D377" s="60"/>
      <c r="E377" s="60"/>
      <c r="F377" s="60"/>
      <c r="G377" s="46"/>
    </row>
    <row r="378" spans="1:7" ht="12.75">
      <c r="A378" s="57"/>
      <c r="B378" s="89"/>
      <c r="C378" s="56"/>
      <c r="D378" s="60"/>
      <c r="E378" s="60"/>
      <c r="F378" s="60"/>
      <c r="G378" s="46"/>
    </row>
    <row r="379" spans="1:7" ht="12.75">
      <c r="A379" s="57"/>
      <c r="B379" s="89"/>
      <c r="C379" s="56"/>
      <c r="D379" s="60"/>
      <c r="E379" s="60"/>
      <c r="F379" s="60"/>
      <c r="G379" s="46"/>
    </row>
    <row r="380" spans="1:7" ht="12.75">
      <c r="A380" s="57"/>
      <c r="B380" s="89"/>
      <c r="C380" s="56"/>
      <c r="D380" s="60"/>
      <c r="E380" s="60"/>
      <c r="F380" s="60"/>
      <c r="G380" s="46"/>
    </row>
    <row r="381" spans="1:7" ht="12.75">
      <c r="A381" s="57"/>
      <c r="B381" s="89"/>
      <c r="C381" s="56"/>
      <c r="D381" s="60"/>
      <c r="E381" s="60"/>
      <c r="F381" s="60"/>
      <c r="G381" s="46"/>
    </row>
    <row r="382" spans="1:7" ht="12.75">
      <c r="A382" s="57"/>
      <c r="B382" s="89"/>
      <c r="C382" s="56"/>
      <c r="D382" s="60"/>
      <c r="E382" s="60"/>
      <c r="F382" s="60"/>
      <c r="G382" s="46"/>
    </row>
    <row r="383" spans="1:7" ht="12.75">
      <c r="A383" s="57"/>
      <c r="B383" s="89"/>
      <c r="C383" s="56"/>
      <c r="D383" s="60"/>
      <c r="E383" s="60"/>
      <c r="F383" s="60"/>
      <c r="G383" s="46"/>
    </row>
    <row r="384" spans="1:7" ht="12.75">
      <c r="A384" s="57"/>
      <c r="B384" s="89"/>
      <c r="C384" s="56"/>
      <c r="D384" s="60"/>
      <c r="E384" s="60"/>
      <c r="F384" s="60"/>
      <c r="G384" s="46"/>
    </row>
    <row r="385" spans="1:7" ht="12.75">
      <c r="A385" s="57"/>
      <c r="B385" s="89"/>
      <c r="C385" s="56"/>
      <c r="D385" s="60"/>
      <c r="E385" s="60"/>
      <c r="F385" s="60"/>
      <c r="G385" s="46"/>
    </row>
    <row r="386" spans="1:7" ht="12.75">
      <c r="A386" s="57"/>
      <c r="B386" s="89"/>
      <c r="C386" s="56"/>
      <c r="D386" s="60"/>
      <c r="E386" s="60"/>
      <c r="F386" s="60"/>
      <c r="G386" s="46"/>
    </row>
    <row r="387" spans="1:7" ht="12.75">
      <c r="A387" s="57"/>
      <c r="B387" s="89"/>
      <c r="C387" s="56"/>
      <c r="D387" s="60"/>
      <c r="E387" s="60"/>
      <c r="F387" s="60"/>
      <c r="G387" s="46"/>
    </row>
    <row r="388" spans="1:7" s="4" customFormat="1" ht="12.75">
      <c r="A388" s="570">
        <v>6171</v>
      </c>
      <c r="B388" s="563" t="s">
        <v>502</v>
      </c>
      <c r="C388" s="42"/>
      <c r="D388" s="576">
        <f>D389+D397+D400+D401+D402+D403+D404+D405+D406+D407+D408+D409+D410</f>
        <v>23071410.88</v>
      </c>
      <c r="E388" s="576">
        <f>SUM(E414+E413+E412+E411+E410+E409+E408+E407+E406+E405++E404+E403+E402+E401+E400+E399+E397+E389)</f>
        <v>26483</v>
      </c>
      <c r="F388" s="576">
        <f>SUM(F389:F398)</f>
        <v>5280</v>
      </c>
      <c r="G388" s="576">
        <f>SUM(G389:G398)</f>
        <v>4960</v>
      </c>
    </row>
    <row r="389" spans="1:7" ht="12.75">
      <c r="A389" s="577"/>
      <c r="B389" s="42" t="s">
        <v>638</v>
      </c>
      <c r="C389" s="42"/>
      <c r="D389" s="88">
        <f>SUM(D390:D395)</f>
        <v>4313356.6899999995</v>
      </c>
      <c r="E389" s="88">
        <f>SUM(E390:E396)</f>
        <v>4808</v>
      </c>
      <c r="F389" s="88"/>
      <c r="G389" s="28"/>
    </row>
    <row r="390" spans="1:7" ht="12.75">
      <c r="A390" s="577"/>
      <c r="B390" s="90" t="s">
        <v>558</v>
      </c>
      <c r="C390" s="42"/>
      <c r="D390" s="190">
        <v>485436.1</v>
      </c>
      <c r="E390" s="190">
        <v>571</v>
      </c>
      <c r="F390" s="28">
        <v>850</v>
      </c>
      <c r="G390" s="28">
        <v>700</v>
      </c>
    </row>
    <row r="391" spans="1:7" ht="12.75">
      <c r="A391" s="577"/>
      <c r="B391" s="90" t="s">
        <v>559</v>
      </c>
      <c r="C391" s="42"/>
      <c r="D391" s="190">
        <v>937495.44</v>
      </c>
      <c r="E391" s="190">
        <v>1100</v>
      </c>
      <c r="F391" s="28">
        <v>1260</v>
      </c>
      <c r="G391" s="28">
        <v>1180</v>
      </c>
    </row>
    <row r="392" spans="1:7" ht="12.75">
      <c r="A392" s="577"/>
      <c r="B392" s="90" t="s">
        <v>560</v>
      </c>
      <c r="C392" s="42"/>
      <c r="D392" s="190">
        <v>2707172.83</v>
      </c>
      <c r="E392" s="190">
        <v>2285</v>
      </c>
      <c r="F392" s="28">
        <v>2440</v>
      </c>
      <c r="G392" s="28">
        <v>2350</v>
      </c>
    </row>
    <row r="393" spans="1:7" ht="12.75">
      <c r="A393" s="577"/>
      <c r="B393" s="90" t="s">
        <v>561</v>
      </c>
      <c r="C393" s="42"/>
      <c r="D393" s="190">
        <v>69576.8</v>
      </c>
      <c r="E393" s="190">
        <v>233</v>
      </c>
      <c r="F393" s="28">
        <v>200</v>
      </c>
      <c r="G393" s="28">
        <v>200</v>
      </c>
    </row>
    <row r="394" spans="1:7" ht="12.75">
      <c r="A394" s="577"/>
      <c r="B394" s="90" t="s">
        <v>864</v>
      </c>
      <c r="C394" s="42"/>
      <c r="D394" s="190">
        <v>0</v>
      </c>
      <c r="E394" s="190">
        <v>93</v>
      </c>
      <c r="F394" s="28">
        <v>100</v>
      </c>
      <c r="G394" s="28">
        <v>100</v>
      </c>
    </row>
    <row r="395" spans="1:7" ht="12.75">
      <c r="A395" s="577"/>
      <c r="B395" s="90" t="s">
        <v>562</v>
      </c>
      <c r="C395" s="42"/>
      <c r="D395" s="190">
        <v>113675.52</v>
      </c>
      <c r="E395" s="190">
        <v>150</v>
      </c>
      <c r="F395" s="28">
        <v>130</v>
      </c>
      <c r="G395" s="28">
        <v>130</v>
      </c>
    </row>
    <row r="396" spans="1:7" ht="12.75">
      <c r="A396" s="577"/>
      <c r="B396" s="90" t="s">
        <v>863</v>
      </c>
      <c r="C396" s="42"/>
      <c r="D396" s="190">
        <v>0</v>
      </c>
      <c r="E396" s="190">
        <v>376</v>
      </c>
      <c r="F396" s="28">
        <v>0</v>
      </c>
      <c r="G396" s="28">
        <v>0</v>
      </c>
    </row>
    <row r="397" spans="1:7" ht="12.75">
      <c r="A397" s="42"/>
      <c r="B397" s="42" t="s">
        <v>563</v>
      </c>
      <c r="C397" s="42"/>
      <c r="D397" s="28">
        <v>87710</v>
      </c>
      <c r="E397" s="88">
        <v>130</v>
      </c>
      <c r="F397" s="88">
        <v>300</v>
      </c>
      <c r="G397" s="28">
        <v>300</v>
      </c>
    </row>
    <row r="398" spans="1:7" ht="12.75">
      <c r="A398" s="42"/>
      <c r="B398" s="42" t="s">
        <v>707</v>
      </c>
      <c r="C398" s="42"/>
      <c r="D398" s="28">
        <v>0</v>
      </c>
      <c r="E398" s="88">
        <v>0</v>
      </c>
      <c r="F398" s="88">
        <v>0</v>
      </c>
      <c r="G398" s="28">
        <v>0</v>
      </c>
    </row>
    <row r="399" spans="1:7" ht="12.75">
      <c r="A399" s="42"/>
      <c r="B399" s="42" t="s">
        <v>865</v>
      </c>
      <c r="C399" s="42"/>
      <c r="D399" s="28">
        <v>0</v>
      </c>
      <c r="E399" s="88">
        <v>700</v>
      </c>
      <c r="F399" s="88">
        <v>0</v>
      </c>
      <c r="G399" s="28">
        <v>0</v>
      </c>
    </row>
    <row r="400" spans="1:7" s="8" customFormat="1" ht="12.75">
      <c r="A400" s="577"/>
      <c r="B400" s="85" t="s">
        <v>646</v>
      </c>
      <c r="C400" s="42"/>
      <c r="D400" s="28">
        <v>12392333</v>
      </c>
      <c r="E400" s="88">
        <v>13208</v>
      </c>
      <c r="F400" s="88">
        <v>0</v>
      </c>
      <c r="G400" s="28">
        <v>0</v>
      </c>
    </row>
    <row r="401" spans="1:7" s="8" customFormat="1" ht="12.75">
      <c r="A401" s="577"/>
      <c r="B401" s="85" t="s">
        <v>647</v>
      </c>
      <c r="C401" s="42"/>
      <c r="D401" s="28">
        <v>4195834.6</v>
      </c>
      <c r="E401" s="88">
        <v>4423</v>
      </c>
      <c r="F401" s="88">
        <v>0</v>
      </c>
      <c r="G401" s="28">
        <v>0</v>
      </c>
    </row>
    <row r="402" spans="1:7" s="8" customFormat="1" ht="12.75">
      <c r="A402" s="577"/>
      <c r="B402" s="85" t="s">
        <v>671</v>
      </c>
      <c r="C402" s="42"/>
      <c r="D402" s="28">
        <v>96015</v>
      </c>
      <c r="E402" s="88">
        <v>253</v>
      </c>
      <c r="F402" s="88">
        <v>0</v>
      </c>
      <c r="G402" s="28">
        <v>0</v>
      </c>
    </row>
    <row r="403" spans="1:7" ht="12.75">
      <c r="A403" s="577"/>
      <c r="B403" s="91" t="s">
        <v>611</v>
      </c>
      <c r="C403" s="42"/>
      <c r="D403" s="28">
        <v>69723</v>
      </c>
      <c r="E403" s="88">
        <v>71</v>
      </c>
      <c r="F403" s="88">
        <v>0</v>
      </c>
      <c r="G403" s="28">
        <v>0</v>
      </c>
    </row>
    <row r="404" spans="1:7" ht="12.75">
      <c r="A404" s="577"/>
      <c r="B404" s="42" t="s">
        <v>601</v>
      </c>
      <c r="C404" s="42"/>
      <c r="D404" s="28">
        <v>222986</v>
      </c>
      <c r="E404" s="88">
        <v>370</v>
      </c>
      <c r="F404" s="88">
        <v>0</v>
      </c>
      <c r="G404" s="28">
        <v>0</v>
      </c>
    </row>
    <row r="405" spans="1:7" ht="12.75">
      <c r="A405" s="42"/>
      <c r="B405" s="42" t="s">
        <v>602</v>
      </c>
      <c r="C405" s="42"/>
      <c r="D405" s="28">
        <v>375600</v>
      </c>
      <c r="E405" s="88">
        <v>400</v>
      </c>
      <c r="F405" s="88">
        <v>0</v>
      </c>
      <c r="G405" s="28">
        <v>0</v>
      </c>
    </row>
    <row r="406" spans="1:7" ht="12.75">
      <c r="A406" s="42"/>
      <c r="B406" s="42" t="s">
        <v>449</v>
      </c>
      <c r="C406" s="42"/>
      <c r="D406" s="28">
        <v>219600</v>
      </c>
      <c r="E406" s="88">
        <v>0</v>
      </c>
      <c r="F406" s="88">
        <v>0</v>
      </c>
      <c r="G406" s="28">
        <v>0</v>
      </c>
    </row>
    <row r="407" spans="1:7" ht="12.75">
      <c r="A407" s="42"/>
      <c r="B407" s="156" t="s">
        <v>575</v>
      </c>
      <c r="C407" s="42"/>
      <c r="D407" s="28">
        <v>747144.89</v>
      </c>
      <c r="E407" s="88">
        <v>0</v>
      </c>
      <c r="F407" s="88">
        <v>0</v>
      </c>
      <c r="G407" s="28">
        <v>0</v>
      </c>
    </row>
    <row r="408" spans="1:7" ht="12.75">
      <c r="A408" s="42"/>
      <c r="B408" s="73" t="s">
        <v>780</v>
      </c>
      <c r="C408" s="42"/>
      <c r="D408" s="28">
        <v>0</v>
      </c>
      <c r="E408" s="88">
        <v>335</v>
      </c>
      <c r="F408" s="88">
        <v>0</v>
      </c>
      <c r="G408" s="28">
        <v>0</v>
      </c>
    </row>
    <row r="409" spans="1:7" ht="12.75">
      <c r="A409" s="42"/>
      <c r="B409" s="73" t="s">
        <v>752</v>
      </c>
      <c r="C409" s="42"/>
      <c r="D409" s="28">
        <v>19051</v>
      </c>
      <c r="E409" s="88">
        <v>0</v>
      </c>
      <c r="F409" s="88">
        <v>0</v>
      </c>
      <c r="G409" s="28">
        <v>0</v>
      </c>
    </row>
    <row r="410" spans="1:7" ht="12.75">
      <c r="A410" s="577"/>
      <c r="B410" s="42" t="s">
        <v>612</v>
      </c>
      <c r="C410" s="42"/>
      <c r="D410" s="28">
        <v>332056.7</v>
      </c>
      <c r="E410" s="88">
        <v>336</v>
      </c>
      <c r="F410" s="88">
        <v>0</v>
      </c>
      <c r="G410" s="28">
        <v>0</v>
      </c>
    </row>
    <row r="411" spans="1:7" ht="12.75">
      <c r="A411" s="577"/>
      <c r="B411" s="42" t="s">
        <v>866</v>
      </c>
      <c r="C411" s="42"/>
      <c r="D411" s="28">
        <v>0</v>
      </c>
      <c r="E411" s="88">
        <v>249</v>
      </c>
      <c r="F411" s="88">
        <v>0</v>
      </c>
      <c r="G411" s="28">
        <v>0</v>
      </c>
    </row>
    <row r="412" spans="1:7" ht="12.75">
      <c r="A412" s="577"/>
      <c r="B412" s="42" t="s">
        <v>867</v>
      </c>
      <c r="C412" s="42"/>
      <c r="D412" s="28">
        <v>0</v>
      </c>
      <c r="E412" s="88">
        <v>500</v>
      </c>
      <c r="F412" s="88">
        <v>0</v>
      </c>
      <c r="G412" s="28">
        <v>0</v>
      </c>
    </row>
    <row r="413" spans="1:7" ht="12.75">
      <c r="A413" s="577"/>
      <c r="B413" s="42" t="s">
        <v>868</v>
      </c>
      <c r="C413" s="42"/>
      <c r="D413" s="28">
        <v>0</v>
      </c>
      <c r="E413" s="88">
        <v>600</v>
      </c>
      <c r="F413" s="88">
        <v>0</v>
      </c>
      <c r="G413" s="28">
        <v>0</v>
      </c>
    </row>
    <row r="414" spans="1:7" ht="12.75">
      <c r="A414" s="577"/>
      <c r="B414" s="42" t="s">
        <v>869</v>
      </c>
      <c r="C414" s="42"/>
      <c r="D414" s="28">
        <v>0</v>
      </c>
      <c r="E414" s="88">
        <v>100</v>
      </c>
      <c r="F414" s="88">
        <v>0</v>
      </c>
      <c r="G414" s="28">
        <v>0</v>
      </c>
    </row>
    <row r="415" spans="1:7" ht="12.75">
      <c r="A415" s="62"/>
      <c r="B415" s="56"/>
      <c r="C415" s="56"/>
      <c r="D415" s="60"/>
      <c r="E415" s="114"/>
      <c r="F415" s="114"/>
      <c r="G415" s="46"/>
    </row>
    <row r="416" spans="1:7" ht="12.75">
      <c r="A416" s="62"/>
      <c r="B416" s="56"/>
      <c r="C416" s="56"/>
      <c r="D416" s="60"/>
      <c r="E416" s="114"/>
      <c r="F416" s="114"/>
      <c r="G416" s="46"/>
    </row>
    <row r="417" spans="1:7" ht="12.75">
      <c r="A417" s="62"/>
      <c r="B417" s="56"/>
      <c r="C417" s="56"/>
      <c r="D417" s="60"/>
      <c r="E417" s="114"/>
      <c r="F417" s="114"/>
      <c r="G417" s="46"/>
    </row>
    <row r="418" spans="1:7" ht="12.75">
      <c r="A418" s="62"/>
      <c r="B418" s="56"/>
      <c r="C418" s="56"/>
      <c r="D418" s="60"/>
      <c r="E418" s="114"/>
      <c r="F418" s="114"/>
      <c r="G418" s="46"/>
    </row>
    <row r="419" spans="1:7" ht="12.75">
      <c r="A419" s="62"/>
      <c r="B419" s="56"/>
      <c r="C419" s="56"/>
      <c r="D419" s="60"/>
      <c r="E419" s="114"/>
      <c r="F419" s="114"/>
      <c r="G419" s="46"/>
    </row>
    <row r="420" spans="1:7" ht="12.75">
      <c r="A420" s="62"/>
      <c r="B420" s="56"/>
      <c r="C420" s="56"/>
      <c r="D420" s="60"/>
      <c r="E420" s="114"/>
      <c r="F420" s="114"/>
      <c r="G420" s="46"/>
    </row>
    <row r="421" spans="1:7" ht="12.75">
      <c r="A421" s="562">
        <v>6171</v>
      </c>
      <c r="B421" s="115" t="s">
        <v>922</v>
      </c>
      <c r="C421" s="42"/>
      <c r="D421" s="116">
        <f>SUM(D422:D427)</f>
        <v>0</v>
      </c>
      <c r="E421" s="116">
        <f>SUM(E422:E427)</f>
        <v>0</v>
      </c>
      <c r="F421" s="116">
        <f>SUM(F422:F427)</f>
        <v>19167</v>
      </c>
      <c r="G421" s="116">
        <f>SUM(G422:G427)</f>
        <v>19070</v>
      </c>
    </row>
    <row r="422" spans="1:7" ht="12.75">
      <c r="A422" s="577"/>
      <c r="B422" s="85" t="s">
        <v>646</v>
      </c>
      <c r="C422" s="42"/>
      <c r="D422" s="28">
        <v>0</v>
      </c>
      <c r="E422" s="28">
        <v>0</v>
      </c>
      <c r="F422" s="88">
        <v>13520</v>
      </c>
      <c r="G422" s="28">
        <v>13450</v>
      </c>
    </row>
    <row r="423" spans="1:7" ht="12.75">
      <c r="A423" s="577"/>
      <c r="B423" s="85" t="s">
        <v>647</v>
      </c>
      <c r="C423" s="42"/>
      <c r="D423" s="28">
        <v>0</v>
      </c>
      <c r="E423" s="28">
        <v>0</v>
      </c>
      <c r="F423" s="88">
        <v>4600</v>
      </c>
      <c r="G423" s="28">
        <v>4573</v>
      </c>
    </row>
    <row r="424" spans="1:7" ht="12.75">
      <c r="A424" s="577"/>
      <c r="B424" s="85" t="s">
        <v>671</v>
      </c>
      <c r="C424" s="42"/>
      <c r="D424" s="28">
        <v>0</v>
      </c>
      <c r="E424" s="28">
        <v>0</v>
      </c>
      <c r="F424" s="88">
        <v>270</v>
      </c>
      <c r="G424" s="28">
        <v>270</v>
      </c>
    </row>
    <row r="425" spans="1:7" ht="12.75">
      <c r="A425" s="577"/>
      <c r="B425" s="91" t="s">
        <v>611</v>
      </c>
      <c r="C425" s="42"/>
      <c r="D425" s="28">
        <v>0</v>
      </c>
      <c r="E425" s="28">
        <v>0</v>
      </c>
      <c r="F425" s="88">
        <v>71</v>
      </c>
      <c r="G425" s="28">
        <v>71</v>
      </c>
    </row>
    <row r="426" spans="1:7" ht="12.75">
      <c r="A426" s="577"/>
      <c r="B426" s="42" t="s">
        <v>601</v>
      </c>
      <c r="C426" s="42"/>
      <c r="D426" s="28">
        <v>0</v>
      </c>
      <c r="E426" s="28">
        <v>0</v>
      </c>
      <c r="F426" s="88">
        <v>350</v>
      </c>
      <c r="G426" s="28">
        <v>350</v>
      </c>
    </row>
    <row r="427" spans="1:7" ht="12.75">
      <c r="A427" s="577"/>
      <c r="B427" s="42" t="s">
        <v>612</v>
      </c>
      <c r="C427" s="42"/>
      <c r="D427" s="28">
        <v>0</v>
      </c>
      <c r="E427" s="28">
        <v>0</v>
      </c>
      <c r="F427" s="88">
        <v>356</v>
      </c>
      <c r="G427" s="28">
        <v>356</v>
      </c>
    </row>
    <row r="428" spans="1:7" ht="12.75">
      <c r="A428" s="62"/>
      <c r="B428" s="56"/>
      <c r="C428" s="56"/>
      <c r="D428" s="60"/>
      <c r="E428" s="114"/>
      <c r="F428" s="114"/>
      <c r="G428" s="46"/>
    </row>
    <row r="429" spans="1:7" ht="12.75">
      <c r="A429" s="562">
        <v>6171</v>
      </c>
      <c r="B429" s="115" t="s">
        <v>921</v>
      </c>
      <c r="C429" s="115"/>
      <c r="D429" s="116">
        <f>SUM(D431:D432)</f>
        <v>0</v>
      </c>
      <c r="E429" s="116">
        <f>SUM(E431:E432)</f>
        <v>0</v>
      </c>
      <c r="F429" s="116">
        <f>SUM(F430:F432)</f>
        <v>580</v>
      </c>
      <c r="G429" s="116">
        <f>SUM(G430:G432)</f>
        <v>580</v>
      </c>
    </row>
    <row r="430" spans="1:7" ht="12.75">
      <c r="A430" s="562"/>
      <c r="B430" s="42" t="s">
        <v>602</v>
      </c>
      <c r="C430" s="115"/>
      <c r="D430" s="116">
        <v>0</v>
      </c>
      <c r="E430" s="116">
        <v>0</v>
      </c>
      <c r="F430" s="28">
        <v>400</v>
      </c>
      <c r="G430" s="28">
        <v>400</v>
      </c>
    </row>
    <row r="431" spans="1:7" ht="12.75">
      <c r="A431" s="577"/>
      <c r="B431" s="42" t="s">
        <v>919</v>
      </c>
      <c r="C431" s="42"/>
      <c r="D431" s="28">
        <v>0</v>
      </c>
      <c r="E431" s="88">
        <v>0</v>
      </c>
      <c r="F431" s="88">
        <v>80</v>
      </c>
      <c r="G431" s="28">
        <v>80</v>
      </c>
    </row>
    <row r="432" spans="1:7" ht="12.75">
      <c r="A432" s="577"/>
      <c r="B432" s="42" t="s">
        <v>920</v>
      </c>
      <c r="C432" s="42"/>
      <c r="D432" s="28">
        <v>0</v>
      </c>
      <c r="E432" s="88">
        <v>0</v>
      </c>
      <c r="F432" s="88">
        <v>100</v>
      </c>
      <c r="G432" s="28">
        <v>100</v>
      </c>
    </row>
    <row r="433" spans="1:7" ht="12.75">
      <c r="A433" s="62"/>
      <c r="B433" s="56"/>
      <c r="C433" s="56"/>
      <c r="D433" s="60"/>
      <c r="E433" s="114"/>
      <c r="F433" s="114"/>
      <c r="G433" s="46"/>
    </row>
    <row r="434" spans="1:7" ht="12.75">
      <c r="A434" s="570">
        <v>6171</v>
      </c>
      <c r="B434" s="571" t="s">
        <v>870</v>
      </c>
      <c r="C434" s="42"/>
      <c r="D434" s="563">
        <f>SUM(D435:D442)</f>
        <v>0</v>
      </c>
      <c r="E434" s="563">
        <f>SUM(E435:E442)</f>
        <v>985</v>
      </c>
      <c r="F434" s="563">
        <f>SUM(F435:F442)</f>
        <v>502</v>
      </c>
      <c r="G434" s="563">
        <f>SUM(G435:G442)</f>
        <v>502</v>
      </c>
    </row>
    <row r="435" spans="1:7" ht="12.75">
      <c r="A435" s="577"/>
      <c r="B435" s="42" t="s">
        <v>679</v>
      </c>
      <c r="C435" s="42"/>
      <c r="D435" s="28">
        <v>0</v>
      </c>
      <c r="E435" s="88">
        <v>200</v>
      </c>
      <c r="F435" s="88">
        <v>328</v>
      </c>
      <c r="G435" s="28">
        <v>328</v>
      </c>
    </row>
    <row r="436" spans="1:7" ht="12.75">
      <c r="A436" s="577"/>
      <c r="B436" s="42" t="s">
        <v>871</v>
      </c>
      <c r="C436" s="42"/>
      <c r="D436" s="28">
        <v>0</v>
      </c>
      <c r="E436" s="88">
        <v>8</v>
      </c>
      <c r="F436" s="88">
        <v>0</v>
      </c>
      <c r="G436" s="28">
        <v>0</v>
      </c>
    </row>
    <row r="437" spans="1:7" ht="12.75">
      <c r="A437" s="577"/>
      <c r="B437" s="42" t="s">
        <v>915</v>
      </c>
      <c r="C437" s="42"/>
      <c r="D437" s="28">
        <v>0</v>
      </c>
      <c r="E437" s="88">
        <v>0</v>
      </c>
      <c r="F437" s="88">
        <v>23</v>
      </c>
      <c r="G437" s="28">
        <v>23</v>
      </c>
    </row>
    <row r="438" spans="1:7" ht="12.75">
      <c r="A438" s="577"/>
      <c r="B438" s="42" t="s">
        <v>916</v>
      </c>
      <c r="C438" s="42"/>
      <c r="D438" s="28">
        <v>0</v>
      </c>
      <c r="E438" s="88">
        <v>0</v>
      </c>
      <c r="F438" s="88">
        <v>36</v>
      </c>
      <c r="G438" s="28">
        <v>36</v>
      </c>
    </row>
    <row r="439" spans="1:7" ht="12.75">
      <c r="A439" s="577"/>
      <c r="B439" s="42" t="s">
        <v>917</v>
      </c>
      <c r="C439" s="42"/>
      <c r="D439" s="28">
        <v>0</v>
      </c>
      <c r="E439" s="88">
        <v>0</v>
      </c>
      <c r="F439" s="88">
        <v>60</v>
      </c>
      <c r="G439" s="28">
        <v>60</v>
      </c>
    </row>
    <row r="440" spans="1:7" ht="12.75">
      <c r="A440" s="577"/>
      <c r="B440" s="42" t="s">
        <v>918</v>
      </c>
      <c r="C440" s="42"/>
      <c r="D440" s="28">
        <v>0</v>
      </c>
      <c r="E440" s="88">
        <v>0</v>
      </c>
      <c r="F440" s="88">
        <v>29</v>
      </c>
      <c r="G440" s="28">
        <v>29</v>
      </c>
    </row>
    <row r="441" spans="1:7" ht="12.75">
      <c r="A441" s="577"/>
      <c r="B441" s="42" t="s">
        <v>872</v>
      </c>
      <c r="C441" s="42"/>
      <c r="D441" s="28">
        <v>0</v>
      </c>
      <c r="E441" s="88">
        <v>15</v>
      </c>
      <c r="F441" s="88">
        <v>0</v>
      </c>
      <c r="G441" s="28">
        <v>0</v>
      </c>
    </row>
    <row r="442" spans="1:7" ht="12.75">
      <c r="A442" s="577"/>
      <c r="B442" s="42" t="s">
        <v>924</v>
      </c>
      <c r="C442" s="42"/>
      <c r="D442" s="28">
        <v>0</v>
      </c>
      <c r="E442" s="88">
        <v>762</v>
      </c>
      <c r="F442" s="88">
        <v>26</v>
      </c>
      <c r="G442" s="28">
        <v>26</v>
      </c>
    </row>
    <row r="443" spans="1:7" ht="13.5" customHeight="1">
      <c r="A443" s="56"/>
      <c r="B443" s="56"/>
      <c r="C443" s="56"/>
      <c r="D443" s="30"/>
      <c r="G443" s="46"/>
    </row>
    <row r="444" spans="1:7" s="1" customFormat="1" ht="12.75">
      <c r="A444" s="570">
        <v>6171</v>
      </c>
      <c r="B444" s="571" t="s">
        <v>503</v>
      </c>
      <c r="C444" s="42"/>
      <c r="D444" s="563">
        <f>SUM(D445:D446)</f>
        <v>202664.2</v>
      </c>
      <c r="E444" s="563">
        <f>SUM(E445:E449)</f>
        <v>281</v>
      </c>
      <c r="F444" s="563">
        <f>SUM(F445:F449)</f>
        <v>106</v>
      </c>
      <c r="G444" s="563">
        <f>SUM(G445:G449)</f>
        <v>106</v>
      </c>
    </row>
    <row r="445" spans="1:7" ht="12.75">
      <c r="A445" s="42"/>
      <c r="B445" s="85" t="s">
        <v>625</v>
      </c>
      <c r="C445" s="42"/>
      <c r="D445" s="28">
        <v>195781</v>
      </c>
      <c r="E445" s="28">
        <v>0</v>
      </c>
      <c r="F445" s="28">
        <v>0</v>
      </c>
      <c r="G445" s="28">
        <v>0</v>
      </c>
    </row>
    <row r="446" spans="1:7" ht="12.75">
      <c r="A446" s="42"/>
      <c r="B446" s="42" t="s">
        <v>614</v>
      </c>
      <c r="C446" s="42"/>
      <c r="D446" s="28">
        <v>6883.2</v>
      </c>
      <c r="E446" s="28">
        <v>20</v>
      </c>
      <c r="F446" s="28">
        <v>20</v>
      </c>
      <c r="G446" s="28">
        <v>20</v>
      </c>
    </row>
    <row r="447" spans="1:7" ht="12.75">
      <c r="A447" s="42"/>
      <c r="B447" s="42" t="s">
        <v>873</v>
      </c>
      <c r="C447" s="42"/>
      <c r="D447" s="28">
        <v>0</v>
      </c>
      <c r="E447" s="28">
        <v>96</v>
      </c>
      <c r="F447" s="28">
        <v>36</v>
      </c>
      <c r="G447" s="28">
        <v>36</v>
      </c>
    </row>
    <row r="448" spans="1:7" ht="12.75">
      <c r="A448" s="42"/>
      <c r="B448" s="42" t="s">
        <v>874</v>
      </c>
      <c r="C448" s="42"/>
      <c r="D448" s="28">
        <v>0</v>
      </c>
      <c r="E448" s="28">
        <v>90</v>
      </c>
      <c r="F448" s="28">
        <v>50</v>
      </c>
      <c r="G448" s="28">
        <v>50</v>
      </c>
    </row>
    <row r="449" spans="1:7" ht="12.75">
      <c r="A449" s="42"/>
      <c r="B449" s="42" t="s">
        <v>923</v>
      </c>
      <c r="C449" s="42"/>
      <c r="D449" s="28">
        <v>0</v>
      </c>
      <c r="E449" s="28">
        <v>75</v>
      </c>
      <c r="F449" s="28">
        <v>0</v>
      </c>
      <c r="G449" s="28">
        <v>0</v>
      </c>
    </row>
    <row r="450" spans="1:7" ht="12.75">
      <c r="A450" s="56"/>
      <c r="B450" s="56"/>
      <c r="C450" s="56"/>
      <c r="D450" s="60"/>
      <c r="E450" s="60"/>
      <c r="F450" s="60"/>
      <c r="G450" s="46"/>
    </row>
    <row r="451" spans="1:7" ht="12.75">
      <c r="A451" s="56"/>
      <c r="B451" s="56"/>
      <c r="C451" s="56"/>
      <c r="D451" s="60"/>
      <c r="E451" s="60"/>
      <c r="F451" s="60"/>
      <c r="G451" s="46"/>
    </row>
    <row r="452" spans="1:7" ht="12.75">
      <c r="A452" s="56"/>
      <c r="B452" s="56"/>
      <c r="C452" s="56"/>
      <c r="D452" s="60"/>
      <c r="E452" s="60"/>
      <c r="F452" s="60"/>
      <c r="G452" s="46"/>
    </row>
    <row r="453" spans="1:7" ht="14.25" customHeight="1">
      <c r="A453" s="30"/>
      <c r="B453" s="30"/>
      <c r="C453" s="30"/>
      <c r="D453" s="30"/>
      <c r="G453" s="46"/>
    </row>
    <row r="454" spans="1:7" ht="12.75">
      <c r="A454" s="115">
        <v>6171</v>
      </c>
      <c r="B454" s="115" t="s">
        <v>644</v>
      </c>
      <c r="C454" s="42"/>
      <c r="D454" s="563">
        <f>SUM(D455:D456)</f>
        <v>352151.3</v>
      </c>
      <c r="E454" s="563">
        <f>SUM(E455:E456)</f>
        <v>489</v>
      </c>
      <c r="F454" s="563">
        <f>SUM(F455:F456)</f>
        <v>450</v>
      </c>
      <c r="G454" s="563">
        <f>SUM(G455:G456)</f>
        <v>450</v>
      </c>
    </row>
    <row r="455" spans="1:7" ht="12.75">
      <c r="A455" s="577"/>
      <c r="B455" s="42" t="s">
        <v>643</v>
      </c>
      <c r="C455" s="42"/>
      <c r="D455" s="28">
        <v>73901.2</v>
      </c>
      <c r="E455" s="28">
        <v>132</v>
      </c>
      <c r="F455" s="28">
        <v>153</v>
      </c>
      <c r="G455" s="28">
        <v>153</v>
      </c>
    </row>
    <row r="456" spans="1:7" ht="12.75">
      <c r="A456" s="577"/>
      <c r="B456" s="42" t="s">
        <v>645</v>
      </c>
      <c r="C456" s="42"/>
      <c r="D456" s="28">
        <v>278250.1</v>
      </c>
      <c r="E456" s="28">
        <v>357</v>
      </c>
      <c r="F456" s="28">
        <v>297</v>
      </c>
      <c r="G456" s="28">
        <v>297</v>
      </c>
    </row>
    <row r="457" spans="1:7" ht="12.75">
      <c r="A457" s="62"/>
      <c r="B457" s="56"/>
      <c r="C457" s="56"/>
      <c r="D457" s="84"/>
      <c r="G457" s="46"/>
    </row>
    <row r="458" spans="1:7" ht="12.75">
      <c r="A458" s="562">
        <v>6171</v>
      </c>
      <c r="B458" s="115" t="s">
        <v>747</v>
      </c>
      <c r="C458" s="42"/>
      <c r="D458" s="116">
        <f>SUM(D459:D460)</f>
        <v>0</v>
      </c>
      <c r="E458" s="116">
        <f>SUM(E459:E460)</f>
        <v>150</v>
      </c>
      <c r="F458" s="116">
        <f>SUM(F459:F460)</f>
        <v>0</v>
      </c>
      <c r="G458" s="116">
        <f>SUM(G459:G460)</f>
        <v>0</v>
      </c>
    </row>
    <row r="459" spans="1:7" ht="12.75">
      <c r="A459" s="577"/>
      <c r="B459" s="42" t="s">
        <v>748</v>
      </c>
      <c r="C459" s="42"/>
      <c r="D459" s="28">
        <v>0</v>
      </c>
      <c r="E459" s="28">
        <v>75</v>
      </c>
      <c r="F459" s="28">
        <v>0</v>
      </c>
      <c r="G459" s="28">
        <v>0</v>
      </c>
    </row>
    <row r="460" spans="1:7" ht="12.75">
      <c r="A460" s="577"/>
      <c r="B460" s="42" t="s">
        <v>749</v>
      </c>
      <c r="C460" s="42"/>
      <c r="D460" s="28">
        <v>0</v>
      </c>
      <c r="E460" s="28">
        <v>75</v>
      </c>
      <c r="F460" s="28">
        <v>0</v>
      </c>
      <c r="G460" s="28">
        <v>0</v>
      </c>
    </row>
    <row r="461" spans="1:7" ht="12.75" customHeight="1">
      <c r="A461" s="62"/>
      <c r="B461" s="56"/>
      <c r="C461" s="56"/>
      <c r="D461" s="30"/>
      <c r="G461" s="46"/>
    </row>
    <row r="462" spans="1:7" ht="12.75">
      <c r="A462" s="562">
        <v>6310</v>
      </c>
      <c r="B462" s="115" t="s">
        <v>654</v>
      </c>
      <c r="C462" s="42"/>
      <c r="D462" s="563">
        <f>SUM(D463:D465)</f>
        <v>271980.36</v>
      </c>
      <c r="E462" s="563">
        <f>SUM(E463:E465)</f>
        <v>315</v>
      </c>
      <c r="F462" s="563">
        <f>SUM(F463:F465)</f>
        <v>477</v>
      </c>
      <c r="G462" s="563">
        <f>SUM(G463:G465)</f>
        <v>477</v>
      </c>
    </row>
    <row r="463" spans="1:7" ht="12.75">
      <c r="A463" s="562"/>
      <c r="B463" s="42" t="s">
        <v>691</v>
      </c>
      <c r="C463" s="42"/>
      <c r="D463" s="28">
        <v>75730.53</v>
      </c>
      <c r="E463" s="28">
        <v>100</v>
      </c>
      <c r="F463" s="28">
        <v>72</v>
      </c>
      <c r="G463" s="28">
        <v>72</v>
      </c>
    </row>
    <row r="464" spans="1:7" ht="12.75">
      <c r="A464" s="562"/>
      <c r="B464" s="42" t="s">
        <v>692</v>
      </c>
      <c r="C464" s="42"/>
      <c r="D464" s="28">
        <v>196249.83</v>
      </c>
      <c r="E464" s="28">
        <v>215</v>
      </c>
      <c r="F464" s="28">
        <v>180</v>
      </c>
      <c r="G464" s="28">
        <v>180</v>
      </c>
    </row>
    <row r="465" spans="1:7" ht="12.75">
      <c r="A465" s="562"/>
      <c r="B465" s="42" t="s">
        <v>943</v>
      </c>
      <c r="C465" s="42"/>
      <c r="D465" s="28">
        <v>0</v>
      </c>
      <c r="E465" s="28">
        <v>0</v>
      </c>
      <c r="F465" s="28">
        <v>225</v>
      </c>
      <c r="G465" s="28">
        <v>225</v>
      </c>
    </row>
    <row r="466" spans="1:7" ht="13.5" customHeight="1">
      <c r="A466" s="65"/>
      <c r="B466" s="59"/>
      <c r="C466" s="56"/>
      <c r="D466" s="30"/>
      <c r="G466" s="46"/>
    </row>
    <row r="467" spans="1:7" ht="13.5" customHeight="1">
      <c r="A467" s="562">
        <v>6320</v>
      </c>
      <c r="B467" s="115" t="s">
        <v>875</v>
      </c>
      <c r="C467" s="42"/>
      <c r="D467" s="563">
        <v>0</v>
      </c>
      <c r="E467" s="563">
        <v>630</v>
      </c>
      <c r="F467" s="563">
        <v>605</v>
      </c>
      <c r="G467" s="563">
        <v>605</v>
      </c>
    </row>
    <row r="468" spans="1:7" ht="13.5" customHeight="1">
      <c r="A468" s="65"/>
      <c r="B468" s="59"/>
      <c r="C468" s="56"/>
      <c r="D468" s="30"/>
      <c r="G468" s="46"/>
    </row>
    <row r="469" spans="1:7" ht="12.75">
      <c r="A469" s="562">
        <v>6399</v>
      </c>
      <c r="B469" s="115" t="s">
        <v>680</v>
      </c>
      <c r="C469" s="42"/>
      <c r="D469" s="563">
        <f>SUM(D470:D471)</f>
        <v>922741</v>
      </c>
      <c r="E469" s="563">
        <f>SUM(E470:E471)</f>
        <v>820</v>
      </c>
      <c r="F469" s="563">
        <f>SUM(F470:F471)</f>
        <v>500</v>
      </c>
      <c r="G469" s="563">
        <f>SUM(G470:G471)</f>
        <v>500</v>
      </c>
    </row>
    <row r="470" spans="1:7" ht="12.75">
      <c r="A470" s="562"/>
      <c r="B470" s="42" t="s">
        <v>669</v>
      </c>
      <c r="C470" s="42"/>
      <c r="D470" s="28">
        <v>429121</v>
      </c>
      <c r="E470" s="28">
        <v>404</v>
      </c>
      <c r="F470" s="28">
        <v>500</v>
      </c>
      <c r="G470" s="28">
        <v>500</v>
      </c>
    </row>
    <row r="471" spans="1:7" ht="12.75">
      <c r="A471" s="562"/>
      <c r="B471" s="42" t="s">
        <v>670</v>
      </c>
      <c r="C471" s="42"/>
      <c r="D471" s="28">
        <v>493620</v>
      </c>
      <c r="E471" s="28">
        <v>416</v>
      </c>
      <c r="F471" s="28">
        <v>0</v>
      </c>
      <c r="G471" s="28">
        <v>0</v>
      </c>
    </row>
    <row r="472" spans="1:7" ht="15" customHeight="1">
      <c r="A472" s="65"/>
      <c r="B472" s="59"/>
      <c r="C472" s="56"/>
      <c r="D472" s="92"/>
      <c r="G472" s="46"/>
    </row>
    <row r="473" spans="1:7" ht="12.75">
      <c r="A473" s="115">
        <v>6402</v>
      </c>
      <c r="B473" s="117" t="s">
        <v>876</v>
      </c>
      <c r="C473" s="42"/>
      <c r="D473" s="116">
        <v>221333.25</v>
      </c>
      <c r="E473" s="116">
        <v>171</v>
      </c>
      <c r="F473" s="116">
        <v>0</v>
      </c>
      <c r="G473" s="116">
        <v>0</v>
      </c>
    </row>
    <row r="474" spans="1:7" ht="16.5" customHeight="1">
      <c r="A474" s="30"/>
      <c r="B474" s="30"/>
      <c r="C474" s="30"/>
      <c r="D474" s="30"/>
      <c r="G474" s="46"/>
    </row>
    <row r="475" spans="1:7" s="96" customFormat="1" ht="12.75">
      <c r="A475" s="577"/>
      <c r="B475" s="115" t="s">
        <v>758</v>
      </c>
      <c r="C475" s="42"/>
      <c r="D475" s="116">
        <v>0</v>
      </c>
      <c r="E475" s="116">
        <v>3954.9</v>
      </c>
      <c r="F475" s="116">
        <v>3431</v>
      </c>
      <c r="G475" s="116">
        <v>8336</v>
      </c>
    </row>
    <row r="476" spans="1:7" ht="15.75" customHeight="1" thickBot="1">
      <c r="A476" s="31"/>
      <c r="B476" s="30"/>
      <c r="C476" s="30"/>
      <c r="D476" s="30"/>
      <c r="G476" s="46"/>
    </row>
    <row r="477" spans="1:7" s="8" customFormat="1" ht="16.5" thickBot="1">
      <c r="A477" s="154" t="s">
        <v>616</v>
      </c>
      <c r="B477" s="50"/>
      <c r="C477" s="50"/>
      <c r="D477" s="120">
        <f>D7+D11+D28+D61+D78+D82+D94+D99+D127+D145+D148+D158+D163+D191+D224+D231+D233+D235+D237+D245+D260+D267+D270+D273+D278+D290+D302+D318+D323+D327+D331+D338+D341+D355+D363+D373+D388+D444+D454+D458+D462+D469+D473+D475</f>
        <v>148918913.49</v>
      </c>
      <c r="E477" s="120">
        <f>SUM(E475+E473+E469+E467+E462+E458+E454+E444+E434+E388+E370+E367+E363+E355+E341+E338+E335+E331+E327+E323+E302+E290+E278+E273+E270+E267+E260+E257+E245+E237+E235+E233+E231+E224+E191+E163+E158+E148+E145+E142+E127+E99+E94+E82+E78+E61+E28+E11+E7)</f>
        <v>202019.7</v>
      </c>
      <c r="F477" s="120">
        <f>F475+F473+F469+F467+F462+F458+F454+F444+F434+F429+F421+F388+F373+F370+F367+F363+F355+F341+F338+F335+F331+F327+F323+F302+F290+F278+F273+F270+F267+F260+F257+F245+F237+F235+F233+F231+F224+F216+F191+F163+F158+F148+F145+F142+F127+F99+F94+F82+F78+F61+F28+F11+F7</f>
        <v>117028</v>
      </c>
      <c r="G477" s="66">
        <f>G475+G473+G469+G467+G462+G458+G454+G444+G434+G429+G421+G388+G373+G370+G367+G363+G355+G341+G338+G335+G331+G327+G323+G302+G290+G278+G273+G270+G267+G260+G257+G245+G237+G235+G233+G231+G224+G216+G191+G163+G158+G148+G145+G142+G127+G99+G94+G82+G78+G61+G28+G11+G7</f>
        <v>117028</v>
      </c>
    </row>
    <row r="478" spans="1:7" ht="12.75">
      <c r="A478" s="30"/>
      <c r="B478" s="30"/>
      <c r="C478" s="30"/>
      <c r="D478" s="582">
        <v>148918913.49</v>
      </c>
      <c r="E478" s="582">
        <v>202019.7</v>
      </c>
      <c r="F478" s="583">
        <v>117028</v>
      </c>
      <c r="G478" s="584"/>
    </row>
    <row r="479" spans="1:7" ht="12.75">
      <c r="A479" s="30"/>
      <c r="B479" s="30"/>
      <c r="C479" s="30"/>
      <c r="D479" s="46"/>
      <c r="G479" s="30"/>
    </row>
    <row r="480" spans="1:5" s="5" customFormat="1" ht="12.75">
      <c r="A480" s="9"/>
      <c r="B480" s="14"/>
      <c r="D480" s="27"/>
      <c r="E480" s="15"/>
    </row>
    <row r="481" spans="2:5" s="5" customFormat="1" ht="15.75">
      <c r="B481" s="14"/>
      <c r="D481" s="18"/>
      <c r="E481" s="15"/>
    </row>
    <row r="482" spans="2:5" s="5" customFormat="1" ht="12.75">
      <c r="B482" s="14"/>
      <c r="E482" s="15"/>
    </row>
    <row r="483" spans="2:5" s="5" customFormat="1" ht="12.75">
      <c r="B483" s="16"/>
      <c r="D483" s="24"/>
      <c r="E483" s="15"/>
    </row>
    <row r="484" spans="2:5" s="5" customFormat="1" ht="12.75">
      <c r="B484" s="14"/>
      <c r="E484" s="15"/>
    </row>
    <row r="485" spans="2:5" s="5" customFormat="1" ht="12.75">
      <c r="B485" s="20"/>
      <c r="E485" s="15"/>
    </row>
    <row r="486" spans="2:5" s="5" customFormat="1" ht="12.75">
      <c r="B486" s="14"/>
      <c r="E486" s="15"/>
    </row>
    <row r="487" spans="2:5" s="5" customFormat="1" ht="12.75">
      <c r="B487" s="14"/>
      <c r="E487" s="15"/>
    </row>
    <row r="488" spans="2:5" s="5" customFormat="1" ht="12.75">
      <c r="B488" s="20"/>
      <c r="E488" s="15"/>
    </row>
    <row r="489" ht="12.75">
      <c r="B489" s="13"/>
    </row>
    <row r="490" ht="12.75">
      <c r="B490" s="13"/>
    </row>
    <row r="491" ht="25.5">
      <c r="B491" s="21"/>
    </row>
    <row r="492" ht="12.75">
      <c r="B492" s="22"/>
    </row>
    <row r="494" ht="12.75">
      <c r="B494" s="22"/>
    </row>
    <row r="495" ht="12.75">
      <c r="B495" s="22"/>
    </row>
    <row r="496" ht="12.75">
      <c r="B496" s="22"/>
    </row>
    <row r="497" ht="12.75">
      <c r="B497" s="22"/>
    </row>
    <row r="498" ht="12.75">
      <c r="B498" s="22"/>
    </row>
    <row r="499" ht="12.75">
      <c r="B499" s="22"/>
    </row>
    <row r="500" ht="12.75">
      <c r="B500" s="22"/>
    </row>
    <row r="501" ht="12.75">
      <c r="B501" s="22"/>
    </row>
    <row r="502" ht="12.75">
      <c r="B502" s="22"/>
    </row>
    <row r="503" ht="12.75">
      <c r="B503" s="22"/>
    </row>
    <row r="504" spans="1:2" ht="12.75">
      <c r="A504" s="1"/>
      <c r="B504" s="22"/>
    </row>
    <row r="506" spans="1:2" ht="12.75">
      <c r="A506" s="1"/>
      <c r="B506" s="23"/>
    </row>
  </sheetData>
  <mergeCells count="1">
    <mergeCell ref="D101:D102"/>
  </mergeCells>
  <printOptions/>
  <pageMargins left="0.6299212598425197" right="0.1968503937007874" top="0.984251968503937" bottom="0.984251968503937" header="0.5118110236220472" footer="0.5118110236220472"/>
  <pageSetup horizontalDpi="600" verticalDpi="600" orientation="landscape" paperSize="9" scale="110" r:id="rId1"/>
</worksheet>
</file>

<file path=xl/worksheets/sheet4.xml><?xml version="1.0" encoding="utf-8"?>
<worksheet xmlns="http://schemas.openxmlformats.org/spreadsheetml/2006/main" xmlns:r="http://schemas.openxmlformats.org/officeDocument/2006/relationships">
  <dimension ref="A1:H19"/>
  <sheetViews>
    <sheetView workbookViewId="0" topLeftCell="A1">
      <selection activeCell="B21" sqref="B21:B22"/>
    </sheetView>
  </sheetViews>
  <sheetFormatPr defaultColWidth="9.140625" defaultRowHeight="12.75"/>
  <cols>
    <col min="1" max="1" width="8.140625" style="0" customWidth="1"/>
    <col min="2" max="2" width="66.421875" style="0" customWidth="1"/>
    <col min="3" max="3" width="18.57421875" style="0" customWidth="1"/>
    <col min="4" max="4" width="13.8515625" style="0" customWidth="1"/>
    <col min="5" max="5" width="13.7109375" style="0" customWidth="1"/>
  </cols>
  <sheetData>
    <row r="1" spans="1:8" ht="18.75">
      <c r="A1" s="503" t="s">
        <v>839</v>
      </c>
      <c r="B1" s="30"/>
      <c r="C1" s="30"/>
      <c r="D1" s="30"/>
      <c r="E1" s="30"/>
      <c r="F1" s="30"/>
      <c r="G1" s="30"/>
      <c r="H1" s="30"/>
    </row>
    <row r="2" spans="1:8" ht="12.75">
      <c r="A2" s="47"/>
      <c r="B2" s="30"/>
      <c r="C2" s="30"/>
      <c r="D2" s="30"/>
      <c r="E2" s="30"/>
      <c r="F2" s="30"/>
      <c r="G2" s="30"/>
      <c r="H2" s="30"/>
    </row>
    <row r="3" spans="1:8" ht="13.5" thickBot="1">
      <c r="A3" s="30"/>
      <c r="B3" s="30"/>
      <c r="C3" s="561" t="s">
        <v>729</v>
      </c>
      <c r="D3" s="551" t="s">
        <v>730</v>
      </c>
      <c r="E3" s="551" t="s">
        <v>731</v>
      </c>
      <c r="F3" s="30"/>
      <c r="G3" s="30"/>
      <c r="H3" s="30"/>
    </row>
    <row r="4" spans="1:8" ht="13.5" thickBot="1">
      <c r="A4" s="30"/>
      <c r="B4" s="30"/>
      <c r="C4" s="564" t="s">
        <v>760</v>
      </c>
      <c r="D4" s="152" t="s">
        <v>879</v>
      </c>
      <c r="E4" s="591" t="s">
        <v>879</v>
      </c>
      <c r="F4" s="30"/>
      <c r="G4" s="30"/>
      <c r="H4" s="30"/>
    </row>
    <row r="5" spans="1:8" s="19" customFormat="1" ht="51" customHeight="1" thickBot="1">
      <c r="A5" s="67" t="s">
        <v>578</v>
      </c>
      <c r="B5" s="33" t="s">
        <v>579</v>
      </c>
      <c r="C5" s="592" t="s">
        <v>735</v>
      </c>
      <c r="D5" s="589" t="s">
        <v>942</v>
      </c>
      <c r="E5" s="590" t="s">
        <v>941</v>
      </c>
      <c r="F5" s="30"/>
      <c r="G5" s="30"/>
      <c r="H5" s="30"/>
    </row>
    <row r="6" spans="1:8" ht="12.75">
      <c r="A6" s="30"/>
      <c r="B6" s="30"/>
      <c r="C6" s="30" t="s">
        <v>535</v>
      </c>
      <c r="D6" s="30"/>
      <c r="E6" s="30"/>
      <c r="F6" s="30"/>
      <c r="G6" s="30"/>
      <c r="H6" s="30"/>
    </row>
    <row r="7" spans="1:8" ht="12.75">
      <c r="A7" s="47" t="s">
        <v>504</v>
      </c>
      <c r="B7" s="30"/>
      <c r="C7" s="30"/>
      <c r="D7" s="30"/>
      <c r="E7" s="30"/>
      <c r="F7" s="30"/>
      <c r="G7" s="30"/>
      <c r="H7" s="30"/>
    </row>
    <row r="8" spans="1:8" ht="12.75">
      <c r="A8" s="47"/>
      <c r="B8" s="30"/>
      <c r="C8" s="30"/>
      <c r="D8" s="30"/>
      <c r="E8" s="30"/>
      <c r="F8" s="30"/>
      <c r="G8" s="30"/>
      <c r="H8" s="30"/>
    </row>
    <row r="9" spans="1:8" ht="13.5" thickBot="1">
      <c r="A9" s="30"/>
      <c r="B9" s="68"/>
      <c r="C9" s="30"/>
      <c r="D9" s="30"/>
      <c r="E9" s="30"/>
      <c r="F9" s="30"/>
      <c r="G9" s="30"/>
      <c r="H9" s="30"/>
    </row>
    <row r="10" spans="1:8" ht="16.5" customHeight="1">
      <c r="A10" s="593">
        <v>8115</v>
      </c>
      <c r="B10" s="119" t="s">
        <v>639</v>
      </c>
      <c r="C10" s="594">
        <v>3865683.31</v>
      </c>
      <c r="D10" s="594">
        <v>17111</v>
      </c>
      <c r="E10" s="595">
        <v>0</v>
      </c>
      <c r="F10" s="30"/>
      <c r="G10" s="30"/>
      <c r="H10" s="30"/>
    </row>
    <row r="11" spans="1:8" ht="12.75">
      <c r="A11" s="596">
        <v>8115</v>
      </c>
      <c r="B11" s="597" t="s">
        <v>939</v>
      </c>
      <c r="C11" s="598">
        <v>0</v>
      </c>
      <c r="D11" s="598">
        <v>-4000</v>
      </c>
      <c r="E11" s="599">
        <v>0</v>
      </c>
      <c r="F11" s="30"/>
      <c r="G11" s="30"/>
      <c r="H11" s="30"/>
    </row>
    <row r="12" spans="1:8" ht="12.75">
      <c r="A12" s="596">
        <v>8123</v>
      </c>
      <c r="B12" s="597" t="s">
        <v>877</v>
      </c>
      <c r="C12" s="598">
        <v>0</v>
      </c>
      <c r="D12" s="598">
        <v>22000</v>
      </c>
      <c r="E12" s="599">
        <v>0</v>
      </c>
      <c r="F12" s="30"/>
      <c r="G12" s="30"/>
      <c r="H12" s="30"/>
    </row>
    <row r="13" spans="1:8" ht="12.75">
      <c r="A13" s="600">
        <v>8124</v>
      </c>
      <c r="B13" s="117" t="s">
        <v>653</v>
      </c>
      <c r="C13" s="598">
        <f>SUM(C14:C16)</f>
        <v>-1857955</v>
      </c>
      <c r="D13" s="598">
        <f>SUM(D14:D16)</f>
        <v>-2028</v>
      </c>
      <c r="E13" s="599">
        <f>SUM(E14:E16)</f>
        <v>-4008</v>
      </c>
      <c r="F13" s="30"/>
      <c r="G13" s="30"/>
      <c r="H13" s="30"/>
    </row>
    <row r="14" spans="1:8" ht="12.75">
      <c r="A14" s="600"/>
      <c r="B14" s="601" t="s">
        <v>689</v>
      </c>
      <c r="C14" s="602">
        <v>-1203125</v>
      </c>
      <c r="D14" s="602">
        <v>-1313</v>
      </c>
      <c r="E14" s="603">
        <v>-1313</v>
      </c>
      <c r="F14" s="30"/>
      <c r="G14" s="30"/>
      <c r="H14" s="30"/>
    </row>
    <row r="15" spans="1:8" ht="12.75">
      <c r="A15" s="600"/>
      <c r="B15" s="601" t="s">
        <v>690</v>
      </c>
      <c r="C15" s="602">
        <v>-654830</v>
      </c>
      <c r="D15" s="602">
        <v>-715</v>
      </c>
      <c r="E15" s="603">
        <v>-715</v>
      </c>
      <c r="F15" s="30"/>
      <c r="G15" s="30"/>
      <c r="H15" s="30"/>
    </row>
    <row r="16" spans="1:8" ht="13.5" thickBot="1">
      <c r="A16" s="604"/>
      <c r="B16" s="605" t="s">
        <v>931</v>
      </c>
      <c r="C16" s="606">
        <v>0</v>
      </c>
      <c r="D16" s="606">
        <v>0</v>
      </c>
      <c r="E16" s="607">
        <v>-1980</v>
      </c>
      <c r="F16" s="30"/>
      <c r="G16" s="30"/>
      <c r="H16" s="30"/>
    </row>
    <row r="17" spans="1:8" ht="12.75">
      <c r="A17" s="30"/>
      <c r="B17" s="30"/>
      <c r="C17" s="30"/>
      <c r="D17" s="30"/>
      <c r="E17" s="30"/>
      <c r="F17" s="30"/>
      <c r="G17" s="30"/>
      <c r="H17" s="30"/>
    </row>
    <row r="18" spans="1:8" ht="13.5" thickBot="1">
      <c r="A18" s="30"/>
      <c r="B18" s="30"/>
      <c r="C18" s="30"/>
      <c r="D18" s="30"/>
      <c r="E18" s="30"/>
      <c r="F18" s="30"/>
      <c r="G18" s="30"/>
      <c r="H18" s="30"/>
    </row>
    <row r="19" spans="1:8" s="19" customFormat="1" ht="13.5" thickBot="1">
      <c r="A19" s="67" t="s">
        <v>533</v>
      </c>
      <c r="B19" s="50"/>
      <c r="C19" s="110">
        <f>SUM(C10:C13)</f>
        <v>2007728.31</v>
      </c>
      <c r="D19" s="110">
        <f>SUM(D10:D13)</f>
        <v>33083</v>
      </c>
      <c r="E19" s="70">
        <f>SUM(E10:E13)</f>
        <v>-4008</v>
      </c>
      <c r="F19" s="30"/>
      <c r="G19" s="30"/>
      <c r="H19" s="30"/>
    </row>
  </sheetData>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10"/>
  <sheetViews>
    <sheetView workbookViewId="0" topLeftCell="A1">
      <selection activeCell="B5" sqref="B5"/>
    </sheetView>
  </sheetViews>
  <sheetFormatPr defaultColWidth="9.140625" defaultRowHeight="12.75"/>
  <cols>
    <col min="1" max="1" width="30.00390625" style="0" customWidth="1"/>
    <col min="2" max="2" width="47.421875" style="0" customWidth="1"/>
  </cols>
  <sheetData>
    <row r="1" ht="18.75">
      <c r="A1" s="504" t="s">
        <v>237</v>
      </c>
    </row>
    <row r="2" ht="18.75">
      <c r="A2" s="504"/>
    </row>
    <row r="3" ht="19.5" thickBot="1">
      <c r="A3" s="504"/>
    </row>
    <row r="4" spans="1:2" ht="18.75">
      <c r="A4" s="505" t="s">
        <v>241</v>
      </c>
      <c r="B4" s="506">
        <v>121036</v>
      </c>
    </row>
    <row r="5" spans="1:2" ht="18.75">
      <c r="A5" s="507" t="s">
        <v>238</v>
      </c>
      <c r="B5" s="508">
        <v>0</v>
      </c>
    </row>
    <row r="6" spans="1:2" ht="20.25">
      <c r="A6" s="509" t="s">
        <v>243</v>
      </c>
      <c r="B6" s="510">
        <f>SUM(B4:B5)</f>
        <v>121036</v>
      </c>
    </row>
    <row r="7" spans="1:2" ht="18">
      <c r="A7" s="511"/>
      <c r="B7" s="512"/>
    </row>
    <row r="8" spans="1:2" ht="18.75">
      <c r="A8" s="513" t="s">
        <v>242</v>
      </c>
      <c r="B8" s="514">
        <v>117028</v>
      </c>
    </row>
    <row r="9" spans="1:2" ht="18.75">
      <c r="A9" s="507" t="s">
        <v>239</v>
      </c>
      <c r="B9" s="517">
        <v>4008</v>
      </c>
    </row>
    <row r="10" spans="1:2" ht="21" thickBot="1">
      <c r="A10" s="515" t="s">
        <v>244</v>
      </c>
      <c r="B10" s="516">
        <f>SUM(B8:B9)</f>
        <v>121036</v>
      </c>
    </row>
  </sheetData>
  <sheetProtection/>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41"/>
  <sheetViews>
    <sheetView workbookViewId="0" topLeftCell="A31">
      <selection activeCell="J24" sqref="J24"/>
    </sheetView>
  </sheetViews>
  <sheetFormatPr defaultColWidth="9.140625" defaultRowHeight="12.75"/>
  <cols>
    <col min="1" max="1" width="4.421875" style="0" bestFit="1" customWidth="1"/>
    <col min="2" max="2" width="8.28125" style="0" bestFit="1" customWidth="1"/>
    <col min="3" max="3" width="26.00390625" style="0" customWidth="1"/>
    <col min="4" max="4" width="62.28125" style="0" customWidth="1"/>
    <col min="5" max="5" width="16.421875" style="0" customWidth="1"/>
  </cols>
  <sheetData>
    <row r="1" spans="1:5" ht="18.75">
      <c r="A1" s="620"/>
      <c r="B1" s="620"/>
      <c r="C1" s="620"/>
      <c r="D1" s="620"/>
      <c r="E1" s="287"/>
    </row>
    <row r="2" spans="1:5" ht="18.75">
      <c r="A2" s="627" t="s">
        <v>141</v>
      </c>
      <c r="B2" s="620"/>
      <c r="C2" s="620"/>
      <c r="D2" s="620"/>
      <c r="E2" s="620"/>
    </row>
    <row r="3" spans="1:8" ht="27" thickBot="1">
      <c r="A3" s="288"/>
      <c r="B3" s="289"/>
      <c r="C3" s="288"/>
      <c r="D3" s="627"/>
      <c r="E3" s="620"/>
      <c r="F3" s="620"/>
      <c r="G3" s="620"/>
      <c r="H3" s="620"/>
    </row>
    <row r="4" spans="1:5" ht="38.25">
      <c r="A4" s="518" t="s">
        <v>430</v>
      </c>
      <c r="B4" s="519" t="s">
        <v>429</v>
      </c>
      <c r="C4" s="520" t="s">
        <v>431</v>
      </c>
      <c r="D4" s="520" t="s">
        <v>432</v>
      </c>
      <c r="E4" s="521" t="s">
        <v>424</v>
      </c>
    </row>
    <row r="5" spans="1:5" ht="33.75">
      <c r="A5" s="290"/>
      <c r="B5" s="290">
        <v>1111</v>
      </c>
      <c r="C5" s="290" t="s">
        <v>433</v>
      </c>
      <c r="D5" s="291" t="s">
        <v>881</v>
      </c>
      <c r="E5" s="292">
        <v>16000</v>
      </c>
    </row>
    <row r="6" spans="1:5" ht="33.75">
      <c r="A6" s="290"/>
      <c r="B6" s="290">
        <v>1112</v>
      </c>
      <c r="C6" s="290" t="s">
        <v>434</v>
      </c>
      <c r="D6" s="291" t="s">
        <v>881</v>
      </c>
      <c r="E6" s="292">
        <v>800</v>
      </c>
    </row>
    <row r="7" spans="1:5" ht="33.75">
      <c r="A7" s="290"/>
      <c r="B7" s="290">
        <v>1113</v>
      </c>
      <c r="C7" s="290" t="s">
        <v>435</v>
      </c>
      <c r="D7" s="291" t="s">
        <v>881</v>
      </c>
      <c r="E7" s="292">
        <v>1600</v>
      </c>
    </row>
    <row r="8" spans="1:5" ht="33.75">
      <c r="A8" s="290"/>
      <c r="B8" s="290">
        <v>1121</v>
      </c>
      <c r="C8" s="290" t="s">
        <v>582</v>
      </c>
      <c r="D8" s="291" t="s">
        <v>881</v>
      </c>
      <c r="E8" s="292">
        <v>16000</v>
      </c>
    </row>
    <row r="9" spans="1:5" ht="33.75">
      <c r="A9" s="290"/>
      <c r="B9" s="290">
        <v>1511</v>
      </c>
      <c r="C9" s="290" t="s">
        <v>583</v>
      </c>
      <c r="D9" s="291" t="s">
        <v>881</v>
      </c>
      <c r="E9" s="292">
        <v>3100</v>
      </c>
    </row>
    <row r="10" spans="1:5" ht="33.75">
      <c r="A10" s="290"/>
      <c r="B10" s="290">
        <v>1211</v>
      </c>
      <c r="C10" s="290" t="s">
        <v>584</v>
      </c>
      <c r="D10" s="291" t="s">
        <v>881</v>
      </c>
      <c r="E10" s="292">
        <v>34000</v>
      </c>
    </row>
    <row r="11" spans="1:5" ht="33.75">
      <c r="A11" s="290"/>
      <c r="B11" s="290">
        <v>1332</v>
      </c>
      <c r="C11" s="290" t="s">
        <v>617</v>
      </c>
      <c r="D11" s="291" t="s">
        <v>883</v>
      </c>
      <c r="E11" s="292">
        <v>5</v>
      </c>
    </row>
    <row r="12" spans="1:5" ht="22.5">
      <c r="A12" s="290"/>
      <c r="B12" s="290">
        <v>1334</v>
      </c>
      <c r="C12" s="290" t="s">
        <v>436</v>
      </c>
      <c r="D12" s="291" t="s">
        <v>882</v>
      </c>
      <c r="E12" s="292">
        <v>5</v>
      </c>
    </row>
    <row r="13" spans="1:5" ht="22.5">
      <c r="A13" s="290"/>
      <c r="B13" s="290">
        <v>1341</v>
      </c>
      <c r="C13" s="290" t="s">
        <v>538</v>
      </c>
      <c r="D13" s="291" t="s">
        <v>406</v>
      </c>
      <c r="E13" s="292">
        <v>260</v>
      </c>
    </row>
    <row r="14" spans="1:5" ht="45">
      <c r="A14" s="290"/>
      <c r="B14" s="290">
        <v>1343</v>
      </c>
      <c r="C14" s="290" t="s">
        <v>437</v>
      </c>
      <c r="D14" s="291" t="s">
        <v>884</v>
      </c>
      <c r="E14" s="292">
        <v>110</v>
      </c>
    </row>
    <row r="15" spans="1:5" ht="12.75">
      <c r="A15" s="290"/>
      <c r="B15" s="290">
        <v>1351</v>
      </c>
      <c r="C15" s="290" t="s">
        <v>885</v>
      </c>
      <c r="D15" s="291" t="s">
        <v>887</v>
      </c>
      <c r="E15" s="292">
        <v>304</v>
      </c>
    </row>
    <row r="16" spans="1:5" ht="12.75">
      <c r="A16" s="290"/>
      <c r="B16" s="290">
        <v>1355</v>
      </c>
      <c r="C16" s="290" t="s">
        <v>886</v>
      </c>
      <c r="D16" s="291" t="s">
        <v>887</v>
      </c>
      <c r="E16" s="292">
        <v>2914</v>
      </c>
    </row>
    <row r="17" spans="1:5" ht="45">
      <c r="A17" s="290"/>
      <c r="B17" s="290">
        <v>1337</v>
      </c>
      <c r="C17" s="290" t="s">
        <v>540</v>
      </c>
      <c r="D17" s="291" t="s">
        <v>888</v>
      </c>
      <c r="E17" s="292">
        <v>4160</v>
      </c>
    </row>
    <row r="18" spans="1:5" ht="45">
      <c r="A18" s="290"/>
      <c r="B18" s="290">
        <v>1361</v>
      </c>
      <c r="C18" s="290" t="s">
        <v>438</v>
      </c>
      <c r="D18" s="291" t="s">
        <v>889</v>
      </c>
      <c r="E18" s="292">
        <v>230</v>
      </c>
    </row>
    <row r="19" spans="1:5" s="8" customFormat="1" ht="33.75">
      <c r="A19" s="290"/>
      <c r="B19" s="290">
        <v>4112</v>
      </c>
      <c r="C19" s="290" t="s">
        <v>880</v>
      </c>
      <c r="D19" s="291" t="s">
        <v>899</v>
      </c>
      <c r="E19" s="292">
        <v>5163</v>
      </c>
    </row>
    <row r="20" spans="1:5" s="8" customFormat="1" ht="33.75">
      <c r="A20" s="290"/>
      <c r="B20" s="290"/>
      <c r="C20" s="290" t="s">
        <v>487</v>
      </c>
      <c r="D20" s="291" t="s">
        <v>900</v>
      </c>
      <c r="E20" s="292">
        <v>100</v>
      </c>
    </row>
    <row r="21" spans="1:5" s="8" customFormat="1" ht="45">
      <c r="A21" s="290"/>
      <c r="B21" s="290"/>
      <c r="C21" s="522" t="s">
        <v>495</v>
      </c>
      <c r="D21" s="291" t="s">
        <v>421</v>
      </c>
      <c r="E21" s="292">
        <v>151</v>
      </c>
    </row>
    <row r="22" spans="1:5" s="8" customFormat="1" ht="12.75">
      <c r="A22" s="290"/>
      <c r="B22" s="290">
        <v>4121</v>
      </c>
      <c r="C22" s="290" t="s">
        <v>408</v>
      </c>
      <c r="D22" s="291" t="s">
        <v>568</v>
      </c>
      <c r="E22" s="292">
        <v>0</v>
      </c>
    </row>
    <row r="23" spans="1:5" s="8" customFormat="1" ht="22.5">
      <c r="A23" s="290">
        <v>1037</v>
      </c>
      <c r="B23" s="290">
        <v>2111</v>
      </c>
      <c r="C23" s="290" t="s">
        <v>541</v>
      </c>
      <c r="D23" s="291" t="s">
        <v>420</v>
      </c>
      <c r="E23" s="292">
        <v>2664</v>
      </c>
    </row>
    <row r="24" spans="1:5" s="8" customFormat="1" ht="33.75">
      <c r="A24" s="290">
        <v>2119</v>
      </c>
      <c r="B24" s="290">
        <v>2343</v>
      </c>
      <c r="C24" s="290" t="s">
        <v>628</v>
      </c>
      <c r="D24" s="291" t="s">
        <v>422</v>
      </c>
      <c r="E24" s="292">
        <v>550</v>
      </c>
    </row>
    <row r="25" spans="1:5" s="8" customFormat="1" ht="22.5">
      <c r="A25" s="290">
        <v>2140</v>
      </c>
      <c r="B25" s="290">
        <v>2112</v>
      </c>
      <c r="C25" s="290" t="s">
        <v>589</v>
      </c>
      <c r="D25" s="291" t="s">
        <v>901</v>
      </c>
      <c r="E25" s="292">
        <v>155</v>
      </c>
    </row>
    <row r="26" spans="1:5" s="8" customFormat="1" ht="33.75">
      <c r="A26" s="290">
        <v>3113</v>
      </c>
      <c r="B26" s="290">
        <v>2324</v>
      </c>
      <c r="C26" s="290" t="s">
        <v>607</v>
      </c>
      <c r="D26" s="291" t="s">
        <v>706</v>
      </c>
      <c r="E26" s="292">
        <v>0</v>
      </c>
    </row>
    <row r="27" spans="1:5" s="8" customFormat="1" ht="45">
      <c r="A27" s="290">
        <v>3314</v>
      </c>
      <c r="B27" s="290">
        <v>2111</v>
      </c>
      <c r="C27" s="290" t="s">
        <v>590</v>
      </c>
      <c r="D27" s="291" t="s">
        <v>423</v>
      </c>
      <c r="E27" s="292">
        <v>170</v>
      </c>
    </row>
    <row r="28" spans="1:5" s="8" customFormat="1" ht="12.75">
      <c r="A28" s="290">
        <v>3315</v>
      </c>
      <c r="B28" s="290">
        <v>2111</v>
      </c>
      <c r="C28" s="290" t="s">
        <v>410</v>
      </c>
      <c r="D28" s="291" t="s">
        <v>902</v>
      </c>
      <c r="E28" s="292">
        <v>60</v>
      </c>
    </row>
    <row r="29" spans="1:5" s="8" customFormat="1" ht="33.75">
      <c r="A29" s="290">
        <v>3319</v>
      </c>
      <c r="B29" s="290">
        <v>2111</v>
      </c>
      <c r="C29" s="290" t="s">
        <v>591</v>
      </c>
      <c r="D29" s="291" t="s">
        <v>903</v>
      </c>
      <c r="E29" s="292">
        <v>125</v>
      </c>
    </row>
    <row r="30" spans="1:5" s="8" customFormat="1" ht="12.75">
      <c r="A30" s="290">
        <v>3349</v>
      </c>
      <c r="B30" s="290">
        <v>2112</v>
      </c>
      <c r="C30" s="290" t="s">
        <v>482</v>
      </c>
      <c r="D30" s="291" t="s">
        <v>905</v>
      </c>
      <c r="E30" s="292">
        <v>35</v>
      </c>
    </row>
    <row r="31" spans="1:5" s="8" customFormat="1" ht="45">
      <c r="A31" s="290">
        <v>3612</v>
      </c>
      <c r="B31" s="290"/>
      <c r="C31" s="290" t="s">
        <v>623</v>
      </c>
      <c r="D31" s="291" t="s">
        <v>162</v>
      </c>
      <c r="E31" s="292">
        <v>29300</v>
      </c>
    </row>
    <row r="32" spans="1:5" s="8" customFormat="1" ht="22.5">
      <c r="A32" s="290">
        <v>3722</v>
      </c>
      <c r="B32" s="290">
        <v>2324</v>
      </c>
      <c r="C32" s="290" t="s">
        <v>411</v>
      </c>
      <c r="D32" s="523" t="s">
        <v>906</v>
      </c>
      <c r="E32" s="292">
        <v>900</v>
      </c>
    </row>
    <row r="33" spans="1:5" s="8" customFormat="1" ht="12.75">
      <c r="A33" s="290">
        <v>5311</v>
      </c>
      <c r="B33" s="290">
        <v>2210</v>
      </c>
      <c r="C33" s="290" t="s">
        <v>412</v>
      </c>
      <c r="D33" s="291" t="s">
        <v>907</v>
      </c>
      <c r="E33" s="292">
        <v>180</v>
      </c>
    </row>
    <row r="34" spans="1:5" s="8" customFormat="1" ht="33.75">
      <c r="A34" s="290">
        <v>3613</v>
      </c>
      <c r="B34" s="290">
        <v>2132</v>
      </c>
      <c r="C34" s="290" t="s">
        <v>621</v>
      </c>
      <c r="D34" s="291" t="s">
        <v>908</v>
      </c>
      <c r="E34" s="292">
        <v>800</v>
      </c>
    </row>
    <row r="35" spans="1:5" s="8" customFormat="1" ht="12.75">
      <c r="A35" s="290">
        <v>3639</v>
      </c>
      <c r="B35" s="290">
        <v>2131</v>
      </c>
      <c r="C35" s="290" t="s">
        <v>622</v>
      </c>
      <c r="D35" s="291" t="s">
        <v>909</v>
      </c>
      <c r="E35" s="292">
        <v>270</v>
      </c>
    </row>
    <row r="36" spans="1:5" s="8" customFormat="1" ht="12.75">
      <c r="A36" s="290">
        <v>6171</v>
      </c>
      <c r="B36" s="290">
        <v>2119</v>
      </c>
      <c r="C36" s="290" t="s">
        <v>413</v>
      </c>
      <c r="D36" s="291" t="s">
        <v>910</v>
      </c>
      <c r="E36" s="292">
        <v>20</v>
      </c>
    </row>
    <row r="37" spans="1:5" s="8" customFormat="1" ht="12.75">
      <c r="A37" s="290">
        <v>6171</v>
      </c>
      <c r="B37" s="524">
        <v>2329</v>
      </c>
      <c r="C37" s="525" t="s">
        <v>593</v>
      </c>
      <c r="D37" s="526" t="s">
        <v>419</v>
      </c>
      <c r="E37" s="527">
        <v>25</v>
      </c>
    </row>
    <row r="38" spans="1:5" ht="22.5">
      <c r="A38" s="290">
        <v>6171</v>
      </c>
      <c r="B38" s="290">
        <v>2324</v>
      </c>
      <c r="C38" s="290" t="s">
        <v>411</v>
      </c>
      <c r="D38" s="291" t="s">
        <v>913</v>
      </c>
      <c r="E38" s="292">
        <v>70</v>
      </c>
    </row>
    <row r="39" spans="1:5" s="8" customFormat="1" ht="12.75">
      <c r="A39" s="290">
        <v>6171</v>
      </c>
      <c r="B39" s="290">
        <v>2329</v>
      </c>
      <c r="C39" s="290" t="s">
        <v>593</v>
      </c>
      <c r="D39" s="291" t="s">
        <v>414</v>
      </c>
      <c r="E39" s="292">
        <v>10</v>
      </c>
    </row>
    <row r="40" spans="1:5" s="8" customFormat="1" ht="12.75">
      <c r="A40" s="290">
        <v>6310</v>
      </c>
      <c r="B40" s="290">
        <v>2141</v>
      </c>
      <c r="C40" s="290" t="s">
        <v>415</v>
      </c>
      <c r="D40" s="291" t="s">
        <v>416</v>
      </c>
      <c r="E40" s="292">
        <v>400</v>
      </c>
    </row>
    <row r="41" spans="1:5" s="8" customFormat="1" ht="12.75">
      <c r="A41" s="290">
        <v>6310</v>
      </c>
      <c r="B41" s="290">
        <v>2142</v>
      </c>
      <c r="C41" s="290" t="s">
        <v>573</v>
      </c>
      <c r="D41" s="291" t="s">
        <v>407</v>
      </c>
      <c r="E41" s="292">
        <v>150</v>
      </c>
    </row>
    <row r="42" spans="1:5" s="8" customFormat="1" ht="12.75">
      <c r="A42" s="290">
        <v>6171</v>
      </c>
      <c r="B42" s="290">
        <v>2212</v>
      </c>
      <c r="C42" s="290" t="s">
        <v>439</v>
      </c>
      <c r="D42" s="291" t="s">
        <v>440</v>
      </c>
      <c r="E42" s="292">
        <v>10</v>
      </c>
    </row>
    <row r="43" spans="1:5" ht="12.75">
      <c r="A43" s="290">
        <v>6171</v>
      </c>
      <c r="B43" s="290">
        <v>2111</v>
      </c>
      <c r="C43" s="290" t="s">
        <v>240</v>
      </c>
      <c r="D43" s="156" t="s">
        <v>795</v>
      </c>
      <c r="E43" s="292">
        <v>40</v>
      </c>
    </row>
    <row r="44" spans="1:5" s="8" customFormat="1" ht="12.75">
      <c r="A44" s="290">
        <v>6171</v>
      </c>
      <c r="B44" s="532">
        <v>2111.2112</v>
      </c>
      <c r="C44" s="290" t="s">
        <v>417</v>
      </c>
      <c r="D44" s="291" t="s">
        <v>912</v>
      </c>
      <c r="E44" s="292">
        <v>150</v>
      </c>
    </row>
    <row r="45" spans="1:5" s="8" customFormat="1" ht="22.5">
      <c r="A45" s="480">
        <v>3639</v>
      </c>
      <c r="B45" s="480">
        <v>3111</v>
      </c>
      <c r="C45" s="480" t="s">
        <v>641</v>
      </c>
      <c r="D45" s="528" t="s">
        <v>911</v>
      </c>
      <c r="E45" s="529">
        <v>50</v>
      </c>
    </row>
    <row r="46" spans="1:5" s="8" customFormat="1" ht="23.25" thickBot="1">
      <c r="A46" s="307">
        <v>3612</v>
      </c>
      <c r="B46" s="307">
        <v>3112</v>
      </c>
      <c r="C46" s="307" t="s">
        <v>428</v>
      </c>
      <c r="D46" s="530"/>
      <c r="E46" s="531">
        <v>0</v>
      </c>
    </row>
    <row r="47" spans="1:5" ht="19.5" thickBot="1">
      <c r="A47" s="623" t="s">
        <v>142</v>
      </c>
      <c r="B47" s="623"/>
      <c r="C47" s="624"/>
      <c r="D47" s="293"/>
      <c r="E47" s="294">
        <f>SUM(E5:E46)</f>
        <v>121036</v>
      </c>
    </row>
    <row r="48" spans="1:5" ht="15.75">
      <c r="A48" s="159"/>
      <c r="B48" s="159"/>
      <c r="C48" s="160"/>
      <c r="D48" s="159"/>
      <c r="E48" s="161"/>
    </row>
    <row r="49" spans="1:5" ht="15.75">
      <c r="A49" s="159"/>
      <c r="B49" s="159"/>
      <c r="C49" s="160"/>
      <c r="D49" s="159"/>
      <c r="E49" s="161"/>
    </row>
    <row r="50" spans="1:5" ht="15.75">
      <c r="A50" s="159"/>
      <c r="B50" s="159"/>
      <c r="C50" s="160"/>
      <c r="D50" s="159"/>
      <c r="E50" s="161"/>
    </row>
    <row r="51" spans="1:5" ht="15.75">
      <c r="A51" s="159"/>
      <c r="B51" s="159"/>
      <c r="C51" s="160"/>
      <c r="D51" s="159"/>
      <c r="E51" s="161"/>
    </row>
    <row r="52" spans="1:5" ht="18">
      <c r="A52" s="625"/>
      <c r="B52" s="626"/>
      <c r="C52" s="163"/>
      <c r="D52" s="163"/>
      <c r="E52" s="163"/>
    </row>
    <row r="53" spans="1:5" ht="15.75">
      <c r="A53" s="164"/>
      <c r="B53" s="165"/>
      <c r="C53" s="166"/>
      <c r="D53" s="166"/>
      <c r="E53" s="166"/>
    </row>
    <row r="54" spans="1:5" ht="12.75">
      <c r="A54" s="167"/>
      <c r="B54" s="168"/>
      <c r="C54" s="169"/>
      <c r="D54" s="170"/>
      <c r="E54" s="171"/>
    </row>
    <row r="55" spans="1:5" ht="12.75">
      <c r="A55" s="167"/>
      <c r="B55" s="168"/>
      <c r="C55" s="172"/>
      <c r="D55" s="173"/>
      <c r="E55" s="171"/>
    </row>
    <row r="56" spans="1:5" ht="12.75">
      <c r="A56" s="167"/>
      <c r="B56" s="168"/>
      <c r="C56" s="172"/>
      <c r="D56" s="173"/>
      <c r="E56" s="171"/>
    </row>
    <row r="57" spans="1:5" ht="12.75">
      <c r="A57" s="167"/>
      <c r="B57" s="168"/>
      <c r="C57" s="172"/>
      <c r="D57" s="173"/>
      <c r="E57" s="171"/>
    </row>
    <row r="58" spans="1:5" ht="12.75">
      <c r="A58" s="167"/>
      <c r="B58" s="168"/>
      <c r="C58" s="172"/>
      <c r="D58" s="174"/>
      <c r="E58" s="171"/>
    </row>
    <row r="59" spans="1:5" ht="12.75">
      <c r="A59" s="167"/>
      <c r="B59" s="168"/>
      <c r="C59" s="175"/>
      <c r="D59" s="173"/>
      <c r="E59" s="171"/>
    </row>
    <row r="60" spans="1:5" ht="12.75">
      <c r="A60" s="167"/>
      <c r="B60" s="176"/>
      <c r="C60" s="175"/>
      <c r="D60" s="173"/>
      <c r="E60" s="171"/>
    </row>
    <row r="61" spans="1:5" ht="12.75">
      <c r="A61" s="167"/>
      <c r="B61" s="176"/>
      <c r="C61" s="175"/>
      <c r="D61" s="173"/>
      <c r="E61" s="171"/>
    </row>
    <row r="62" spans="1:5" ht="12.75">
      <c r="A62" s="167"/>
      <c r="B62" s="176"/>
      <c r="C62" s="175"/>
      <c r="D62" s="173"/>
      <c r="E62" s="171"/>
    </row>
    <row r="63" spans="1:5" ht="12.75">
      <c r="A63" s="167"/>
      <c r="B63" s="176"/>
      <c r="C63" s="172"/>
      <c r="D63" s="173"/>
      <c r="E63" s="171"/>
    </row>
    <row r="64" spans="1:5" ht="12.75">
      <c r="A64" s="167"/>
      <c r="B64" s="176"/>
      <c r="C64" s="172"/>
      <c r="D64" s="173"/>
      <c r="E64" s="171"/>
    </row>
    <row r="65" spans="1:5" ht="12.75">
      <c r="A65" s="167"/>
      <c r="B65" s="176"/>
      <c r="C65" s="175"/>
      <c r="D65" s="173"/>
      <c r="E65" s="171"/>
    </row>
    <row r="66" spans="1:5" ht="12.75">
      <c r="A66" s="167"/>
      <c r="B66" s="176"/>
      <c r="C66" s="172"/>
      <c r="D66" s="173"/>
      <c r="E66" s="171"/>
    </row>
    <row r="67" spans="1:5" ht="12.75">
      <c r="A67" s="167"/>
      <c r="B67" s="176"/>
      <c r="C67" s="172"/>
      <c r="D67" s="173"/>
      <c r="E67" s="171"/>
    </row>
    <row r="68" spans="1:5" ht="12.75">
      <c r="A68" s="167"/>
      <c r="B68" s="176"/>
      <c r="C68" s="172"/>
      <c r="D68" s="173"/>
      <c r="E68" s="171"/>
    </row>
    <row r="69" spans="1:5" ht="12.75">
      <c r="A69" s="167"/>
      <c r="B69" s="176"/>
      <c r="C69" s="175"/>
      <c r="D69" s="174"/>
      <c r="E69" s="171"/>
    </row>
    <row r="70" spans="1:5" ht="12.75">
      <c r="A70" s="167"/>
      <c r="B70" s="176"/>
      <c r="C70" s="175"/>
      <c r="D70" s="174"/>
      <c r="E70" s="171"/>
    </row>
    <row r="71" spans="1:5" ht="12.75">
      <c r="A71" s="167"/>
      <c r="B71" s="176"/>
      <c r="C71" s="172"/>
      <c r="D71" s="173"/>
      <c r="E71" s="171"/>
    </row>
    <row r="72" spans="1:5" ht="12.75">
      <c r="A72" s="167"/>
      <c r="B72" s="176"/>
      <c r="C72" s="172"/>
      <c r="D72" s="173"/>
      <c r="E72" s="171"/>
    </row>
    <row r="73" spans="1:5" ht="12.75">
      <c r="A73" s="167"/>
      <c r="B73" s="176"/>
      <c r="C73" s="172"/>
      <c r="D73" s="174"/>
      <c r="E73" s="171"/>
    </row>
    <row r="74" spans="1:5" ht="12.75">
      <c r="A74" s="167"/>
      <c r="B74" s="176"/>
      <c r="C74" s="172"/>
      <c r="D74" s="173"/>
      <c r="E74" s="171"/>
    </row>
    <row r="75" spans="1:5" ht="12.75">
      <c r="A75" s="167"/>
      <c r="B75" s="176"/>
      <c r="C75" s="172"/>
      <c r="D75" s="173"/>
      <c r="E75" s="171"/>
    </row>
    <row r="76" spans="1:5" ht="12.75">
      <c r="A76" s="167"/>
      <c r="B76" s="176"/>
      <c r="C76" s="172"/>
      <c r="D76" s="173"/>
      <c r="E76" s="171"/>
    </row>
    <row r="77" spans="1:5" ht="12.75">
      <c r="A77" s="167"/>
      <c r="B77" s="176"/>
      <c r="C77" s="172"/>
      <c r="D77" s="173"/>
      <c r="E77" s="171"/>
    </row>
    <row r="78" spans="1:5" ht="12.75">
      <c r="A78" s="167"/>
      <c r="B78" s="176"/>
      <c r="C78" s="172"/>
      <c r="D78" s="173"/>
      <c r="E78" s="171"/>
    </row>
    <row r="79" spans="1:5" ht="12.75">
      <c r="A79" s="167"/>
      <c r="B79" s="176"/>
      <c r="C79" s="172"/>
      <c r="D79" s="173"/>
      <c r="E79" s="171"/>
    </row>
    <row r="80" spans="1:5" ht="12.75">
      <c r="A80" s="167"/>
      <c r="B80" s="176"/>
      <c r="C80" s="172"/>
      <c r="D80" s="173"/>
      <c r="E80" s="171"/>
    </row>
    <row r="81" spans="1:5" ht="12.75">
      <c r="A81" s="167"/>
      <c r="B81" s="176"/>
      <c r="C81" s="172"/>
      <c r="D81" s="173"/>
      <c r="E81" s="171"/>
    </row>
    <row r="82" spans="1:5" ht="12.75">
      <c r="A82" s="167"/>
      <c r="B82" s="176"/>
      <c r="C82" s="172"/>
      <c r="D82" s="174"/>
      <c r="E82" s="171"/>
    </row>
    <row r="83" spans="1:5" ht="12.75">
      <c r="A83" s="167"/>
      <c r="B83" s="176"/>
      <c r="C83" s="172"/>
      <c r="D83" s="173"/>
      <c r="E83" s="171"/>
    </row>
    <row r="84" spans="1:5" ht="12.75">
      <c r="A84" s="167"/>
      <c r="B84" s="176"/>
      <c r="C84" s="172"/>
      <c r="D84" s="173"/>
      <c r="E84" s="171"/>
    </row>
    <row r="85" spans="1:5" ht="12.75">
      <c r="A85" s="167"/>
      <c r="B85" s="176"/>
      <c r="C85" s="172"/>
      <c r="D85" s="173"/>
      <c r="E85" s="171"/>
    </row>
    <row r="86" spans="1:5" ht="12.75">
      <c r="A86" s="167"/>
      <c r="B86" s="176"/>
      <c r="C86" s="172"/>
      <c r="D86" s="174"/>
      <c r="E86" s="171"/>
    </row>
    <row r="87" spans="1:5" ht="12.75">
      <c r="A87" s="167"/>
      <c r="B87" s="176"/>
      <c r="C87" s="172"/>
      <c r="D87" s="173"/>
      <c r="E87" s="171"/>
    </row>
    <row r="88" spans="1:5" ht="12.75">
      <c r="A88" s="167"/>
      <c r="B88" s="176"/>
      <c r="C88" s="172"/>
      <c r="D88" s="173"/>
      <c r="E88" s="171"/>
    </row>
    <row r="89" spans="1:5" ht="12.75">
      <c r="A89" s="167"/>
      <c r="B89" s="176"/>
      <c r="C89" s="172"/>
      <c r="D89" s="173"/>
      <c r="E89" s="171"/>
    </row>
    <row r="90" spans="1:5" ht="12.75">
      <c r="A90" s="167"/>
      <c r="B90" s="176"/>
      <c r="C90" s="172"/>
      <c r="D90" s="173"/>
      <c r="E90" s="171"/>
    </row>
    <row r="91" spans="1:5" ht="12.75">
      <c r="A91" s="167"/>
      <c r="B91" s="176"/>
      <c r="C91" s="172"/>
      <c r="D91" s="173"/>
      <c r="E91" s="171"/>
    </row>
    <row r="92" spans="1:5" ht="12.75">
      <c r="A92" s="167"/>
      <c r="B92" s="176"/>
      <c r="C92" s="172"/>
      <c r="D92" s="173"/>
      <c r="E92" s="171"/>
    </row>
    <row r="93" spans="1:5" ht="12.75">
      <c r="A93" s="167"/>
      <c r="B93" s="176"/>
      <c r="C93" s="172"/>
      <c r="D93" s="173"/>
      <c r="E93" s="171"/>
    </row>
    <row r="94" spans="1:5" ht="12.75">
      <c r="A94" s="167"/>
      <c r="B94" s="176"/>
      <c r="C94" s="172"/>
      <c r="D94" s="174"/>
      <c r="E94" s="171"/>
    </row>
    <row r="95" spans="1:5" ht="12.75">
      <c r="A95" s="167"/>
      <c r="B95" s="176"/>
      <c r="C95" s="172"/>
      <c r="D95" s="173"/>
      <c r="E95" s="171"/>
    </row>
    <row r="96" spans="1:5" ht="12.75">
      <c r="A96" s="167"/>
      <c r="B96" s="176"/>
      <c r="C96" s="172"/>
      <c r="D96" s="173"/>
      <c r="E96" s="171"/>
    </row>
    <row r="97" spans="1:5" ht="12.75">
      <c r="A97" s="167"/>
      <c r="B97" s="176"/>
      <c r="C97" s="172"/>
      <c r="D97" s="173"/>
      <c r="E97" s="171"/>
    </row>
    <row r="98" spans="1:5" ht="12.75">
      <c r="A98" s="167"/>
      <c r="B98" s="176"/>
      <c r="C98" s="172"/>
      <c r="D98" s="173"/>
      <c r="E98" s="171"/>
    </row>
    <row r="99" spans="1:5" ht="12.75">
      <c r="A99" s="167"/>
      <c r="B99" s="176"/>
      <c r="C99" s="172"/>
      <c r="D99" s="173"/>
      <c r="E99" s="171"/>
    </row>
    <row r="100" spans="1:5" ht="12.75">
      <c r="A100" s="167"/>
      <c r="B100" s="176"/>
      <c r="C100" s="172"/>
      <c r="D100" s="173"/>
      <c r="E100" s="171"/>
    </row>
    <row r="101" spans="1:5" ht="12.75">
      <c r="A101" s="167"/>
      <c r="B101" s="176"/>
      <c r="C101" s="172"/>
      <c r="D101" s="174"/>
      <c r="E101" s="171"/>
    </row>
    <row r="102" spans="1:5" ht="12.75">
      <c r="A102" s="167"/>
      <c r="B102" s="176"/>
      <c r="C102" s="172"/>
      <c r="D102" s="174"/>
      <c r="E102" s="171"/>
    </row>
    <row r="103" spans="1:5" ht="12.75">
      <c r="A103" s="167"/>
      <c r="B103" s="176"/>
      <c r="C103" s="172"/>
      <c r="D103" s="173"/>
      <c r="E103" s="171"/>
    </row>
    <row r="104" spans="1:5" ht="12.75">
      <c r="A104" s="167"/>
      <c r="B104" s="176"/>
      <c r="C104" s="172"/>
      <c r="D104" s="173"/>
      <c r="E104" s="171"/>
    </row>
    <row r="105" spans="1:5" ht="12.75">
      <c r="A105" s="167"/>
      <c r="B105" s="176"/>
      <c r="C105" s="172"/>
      <c r="D105" s="174"/>
      <c r="E105" s="171"/>
    </row>
    <row r="106" spans="1:5" ht="12.75">
      <c r="A106" s="167"/>
      <c r="B106" s="176"/>
      <c r="C106" s="172"/>
      <c r="D106" s="174"/>
      <c r="E106" s="171"/>
    </row>
    <row r="107" spans="1:5" ht="12.75">
      <c r="A107" s="167"/>
      <c r="B107" s="176"/>
      <c r="C107" s="177"/>
      <c r="D107" s="174"/>
      <c r="E107" s="171"/>
    </row>
    <row r="108" spans="1:5" ht="12.75">
      <c r="A108" s="167"/>
      <c r="B108" s="176"/>
      <c r="C108" s="172"/>
      <c r="D108" s="173"/>
      <c r="E108" s="171"/>
    </row>
    <row r="109" spans="1:5" ht="12.75">
      <c r="A109" s="167"/>
      <c r="B109" s="176"/>
      <c r="C109" s="175"/>
      <c r="D109" s="173"/>
      <c r="E109" s="171"/>
    </row>
    <row r="110" spans="1:5" ht="12.75">
      <c r="A110" s="167"/>
      <c r="B110" s="176"/>
      <c r="C110" s="175"/>
      <c r="D110" s="173"/>
      <c r="E110" s="171"/>
    </row>
    <row r="111" spans="1:5" ht="12.75">
      <c r="A111" s="167"/>
      <c r="B111" s="176"/>
      <c r="C111" s="175"/>
      <c r="D111" s="173"/>
      <c r="E111" s="171"/>
    </row>
    <row r="112" spans="1:5" ht="12.75">
      <c r="A112" s="167"/>
      <c r="B112" s="176"/>
      <c r="C112" s="172"/>
      <c r="D112" s="173"/>
      <c r="E112" s="171"/>
    </row>
    <row r="113" spans="1:5" ht="12.75">
      <c r="A113" s="167"/>
      <c r="B113" s="176"/>
      <c r="C113" s="172"/>
      <c r="D113" s="173"/>
      <c r="E113" s="171"/>
    </row>
    <row r="114" spans="1:5" ht="12.75">
      <c r="A114" s="167"/>
      <c r="B114" s="176"/>
      <c r="C114" s="172"/>
      <c r="D114" s="173"/>
      <c r="E114" s="171"/>
    </row>
    <row r="115" spans="1:5" ht="12.75">
      <c r="A115" s="167"/>
      <c r="B115" s="176"/>
      <c r="C115" s="172"/>
      <c r="D115" s="173"/>
      <c r="E115" s="171"/>
    </row>
    <row r="116" spans="1:5" ht="12.75">
      <c r="A116" s="167"/>
      <c r="B116" s="176"/>
      <c r="C116" s="172"/>
      <c r="D116" s="173"/>
      <c r="E116" s="171"/>
    </row>
    <row r="117" spans="1:5" ht="12.75">
      <c r="A117" s="167"/>
      <c r="B117" s="176"/>
      <c r="C117" s="172"/>
      <c r="D117" s="173"/>
      <c r="E117" s="171"/>
    </row>
    <row r="118" spans="1:5" ht="12.75">
      <c r="A118" s="167"/>
      <c r="B118" s="176"/>
      <c r="C118" s="172"/>
      <c r="D118" s="173"/>
      <c r="E118" s="171"/>
    </row>
    <row r="119" spans="1:5" ht="12.75">
      <c r="A119" s="167"/>
      <c r="B119" s="176"/>
      <c r="C119" s="172"/>
      <c r="D119" s="173"/>
      <c r="E119" s="171"/>
    </row>
    <row r="120" spans="1:5" ht="12.75">
      <c r="A120" s="167"/>
      <c r="B120" s="176"/>
      <c r="C120" s="172"/>
      <c r="D120" s="173"/>
      <c r="E120" s="171"/>
    </row>
    <row r="121" spans="1:5" ht="12.75">
      <c r="A121" s="167"/>
      <c r="B121" s="176"/>
      <c r="C121" s="172"/>
      <c r="D121" s="173"/>
      <c r="E121" s="171"/>
    </row>
    <row r="122" spans="1:5" ht="12.75">
      <c r="A122" s="167"/>
      <c r="B122" s="176"/>
      <c r="C122" s="172"/>
      <c r="D122" s="173"/>
      <c r="E122" s="171"/>
    </row>
    <row r="123" spans="1:5" ht="12.75">
      <c r="A123" s="167"/>
      <c r="B123" s="176"/>
      <c r="C123" s="172"/>
      <c r="D123" s="173"/>
      <c r="E123" s="171"/>
    </row>
    <row r="124" spans="1:5" ht="12.75">
      <c r="A124" s="167"/>
      <c r="B124" s="176"/>
      <c r="C124" s="172"/>
      <c r="D124" s="173"/>
      <c r="E124" s="171"/>
    </row>
    <row r="125" spans="1:5" ht="12.75">
      <c r="A125" s="167"/>
      <c r="B125" s="176"/>
      <c r="C125" s="172"/>
      <c r="D125" s="173"/>
      <c r="E125" s="171"/>
    </row>
    <row r="126" spans="1:5" ht="12.75">
      <c r="A126" s="167"/>
      <c r="B126" s="176"/>
      <c r="C126" s="172"/>
      <c r="D126" s="173"/>
      <c r="E126" s="171"/>
    </row>
    <row r="127" spans="1:5" ht="12.75">
      <c r="A127" s="167"/>
      <c r="B127" s="176"/>
      <c r="C127" s="172"/>
      <c r="D127" s="174"/>
      <c r="E127" s="171"/>
    </row>
    <row r="128" spans="1:5" ht="12.75">
      <c r="A128" s="167"/>
      <c r="B128" s="176"/>
      <c r="C128" s="172"/>
      <c r="D128" s="173"/>
      <c r="E128" s="171"/>
    </row>
    <row r="129" spans="1:5" ht="12.75">
      <c r="A129" s="167"/>
      <c r="B129" s="178"/>
      <c r="C129" s="172"/>
      <c r="D129" s="179"/>
      <c r="E129" s="171"/>
    </row>
    <row r="130" spans="1:5" ht="15.75">
      <c r="A130" s="159"/>
      <c r="B130" s="159"/>
      <c r="C130" s="159"/>
      <c r="D130" s="159"/>
      <c r="E130" s="180"/>
    </row>
    <row r="131" spans="1:5" ht="15.75">
      <c r="A131" s="159"/>
      <c r="B131" s="159"/>
      <c r="C131" s="159"/>
      <c r="D131" s="159"/>
      <c r="E131" s="180"/>
    </row>
    <row r="132" spans="1:5" ht="15.75">
      <c r="A132" s="159"/>
      <c r="B132" s="159"/>
      <c r="C132" s="159"/>
      <c r="D132" s="159"/>
      <c r="E132" s="180"/>
    </row>
    <row r="133" spans="1:5" ht="15.75">
      <c r="A133" s="159"/>
      <c r="B133" s="159"/>
      <c r="C133" s="159"/>
      <c r="D133" s="159"/>
      <c r="E133" s="180"/>
    </row>
    <row r="134" spans="1:5" ht="15.75">
      <c r="A134" s="159"/>
      <c r="B134" s="159"/>
      <c r="C134" s="159"/>
      <c r="D134" s="159"/>
      <c r="E134" s="180"/>
    </row>
    <row r="135" spans="1:5" ht="15.75">
      <c r="A135" s="159"/>
      <c r="B135" s="159"/>
      <c r="C135" s="159"/>
      <c r="D135" s="159"/>
      <c r="E135" s="180"/>
    </row>
    <row r="136" spans="1:5" ht="15.75">
      <c r="A136" s="159"/>
      <c r="B136" s="159"/>
      <c r="C136" s="159"/>
      <c r="D136" s="159"/>
      <c r="E136" s="180"/>
    </row>
    <row r="138" spans="1:5" ht="15">
      <c r="A138" s="621"/>
      <c r="B138" s="622"/>
      <c r="C138" s="163"/>
      <c r="D138" s="163"/>
      <c r="E138" s="163"/>
    </row>
    <row r="139" spans="1:5" ht="15.75">
      <c r="A139" s="164"/>
      <c r="B139" s="165"/>
      <c r="C139" s="166"/>
      <c r="D139" s="166"/>
      <c r="E139" s="166"/>
    </row>
    <row r="140" spans="1:5" ht="12.75">
      <c r="A140" s="181"/>
      <c r="B140" s="182"/>
      <c r="C140" s="183"/>
      <c r="D140" s="184"/>
      <c r="E140" s="185"/>
    </row>
    <row r="141" spans="1:5" ht="15.75">
      <c r="A141" s="181"/>
      <c r="B141" s="186"/>
      <c r="C141" s="187"/>
      <c r="D141" s="188"/>
      <c r="E141" s="180"/>
    </row>
  </sheetData>
  <sheetProtection/>
  <mergeCells count="6">
    <mergeCell ref="A1:D1"/>
    <mergeCell ref="A138:B138"/>
    <mergeCell ref="A47:C47"/>
    <mergeCell ref="A52:B52"/>
    <mergeCell ref="D3:H3"/>
    <mergeCell ref="A2:E2"/>
  </mergeCells>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K27"/>
  <sheetViews>
    <sheetView workbookViewId="0" topLeftCell="A10">
      <selection activeCell="A28" sqref="A28"/>
    </sheetView>
  </sheetViews>
  <sheetFormatPr defaultColWidth="9.140625" defaultRowHeight="12.75"/>
  <cols>
    <col min="1" max="1" width="5.7109375" style="0" customWidth="1"/>
    <col min="2" max="2" width="17.00390625" style="0" customWidth="1"/>
    <col min="3" max="4" width="12.00390625" style="0" customWidth="1"/>
    <col min="5" max="6" width="12.28125" style="0" bestFit="1" customWidth="1"/>
    <col min="7" max="7" width="12.57421875" style="0" customWidth="1"/>
    <col min="8" max="8" width="9.7109375" style="0" customWidth="1"/>
    <col min="9" max="9" width="12.140625" style="0" customWidth="1"/>
    <col min="10" max="10" width="10.8515625" style="0" customWidth="1"/>
    <col min="11" max="11" width="15.140625" style="0" customWidth="1"/>
  </cols>
  <sheetData>
    <row r="2" spans="1:10" ht="15.75">
      <c r="A2" s="538" t="s">
        <v>143</v>
      </c>
      <c r="B2" s="30"/>
      <c r="C2" s="30"/>
      <c r="D2" s="30"/>
      <c r="E2" s="30"/>
      <c r="F2" s="30"/>
      <c r="G2" s="30"/>
      <c r="H2" s="30"/>
      <c r="I2" s="30"/>
      <c r="J2" s="30"/>
    </row>
    <row r="3" spans="1:10" ht="12.75">
      <c r="A3" s="30"/>
      <c r="B3" s="30"/>
      <c r="C3" s="30"/>
      <c r="D3" s="30"/>
      <c r="E3" s="30"/>
      <c r="F3" s="30"/>
      <c r="G3" s="30"/>
      <c r="H3" s="30"/>
      <c r="I3" s="30"/>
      <c r="J3" s="30"/>
    </row>
    <row r="4" spans="1:10" ht="15.75">
      <c r="A4" s="538" t="s">
        <v>346</v>
      </c>
      <c r="B4" s="30"/>
      <c r="C4" s="30"/>
      <c r="D4" s="30"/>
      <c r="E4" s="30"/>
      <c r="F4" s="30"/>
      <c r="G4" s="30"/>
      <c r="H4" s="30"/>
      <c r="I4" s="30"/>
      <c r="J4" s="30"/>
    </row>
    <row r="5" spans="1:10" ht="15.75">
      <c r="A5" s="538" t="s">
        <v>347</v>
      </c>
      <c r="B5" s="30"/>
      <c r="C5" s="30"/>
      <c r="D5" s="30"/>
      <c r="E5" s="30"/>
      <c r="F5" s="30"/>
      <c r="G5" s="30"/>
      <c r="H5" s="30"/>
      <c r="I5" s="30"/>
      <c r="J5" s="30"/>
    </row>
    <row r="6" spans="1:10" ht="15.75">
      <c r="A6" s="538" t="s">
        <v>348</v>
      </c>
      <c r="B6" s="30"/>
      <c r="C6" s="30"/>
      <c r="D6" s="30"/>
      <c r="E6" s="30"/>
      <c r="F6" s="30"/>
      <c r="G6" s="30"/>
      <c r="H6" s="30"/>
      <c r="I6" s="30"/>
      <c r="J6" s="30"/>
    </row>
    <row r="7" spans="1:10" ht="15.75">
      <c r="A7" s="538" t="s">
        <v>77</v>
      </c>
      <c r="B7" s="30"/>
      <c r="C7" s="30"/>
      <c r="D7" s="30"/>
      <c r="E7" s="30"/>
      <c r="F7" s="30"/>
      <c r="G7" s="30"/>
      <c r="H7" s="30"/>
      <c r="I7" s="30"/>
      <c r="J7" s="30"/>
    </row>
    <row r="8" spans="1:10" ht="15.75">
      <c r="A8" s="538" t="s">
        <v>349</v>
      </c>
      <c r="B8" s="30"/>
      <c r="C8" s="30"/>
      <c r="D8" s="30"/>
      <c r="E8" s="30"/>
      <c r="F8" s="30"/>
      <c r="G8" s="30"/>
      <c r="H8" s="30"/>
      <c r="I8" s="30"/>
      <c r="J8" s="30"/>
    </row>
    <row r="9" spans="1:10" ht="12.75">
      <c r="A9" s="30"/>
      <c r="B9" s="30"/>
      <c r="C9" s="30"/>
      <c r="D9" s="30"/>
      <c r="E9" s="30"/>
      <c r="F9" s="30"/>
      <c r="G9" s="30"/>
      <c r="H9" s="30"/>
      <c r="I9" s="30"/>
      <c r="J9" s="30"/>
    </row>
    <row r="10" spans="1:10" ht="12.75">
      <c r="A10" s="30"/>
      <c r="B10" s="30"/>
      <c r="C10" s="30"/>
      <c r="D10" s="30"/>
      <c r="E10" s="30"/>
      <c r="F10" s="30"/>
      <c r="G10" s="30"/>
      <c r="H10" s="30"/>
      <c r="I10" s="30"/>
      <c r="J10" s="30"/>
    </row>
    <row r="11" spans="1:11" ht="13.5" thickBot="1">
      <c r="A11" s="30"/>
      <c r="B11" s="30"/>
      <c r="C11" s="551" t="s">
        <v>339</v>
      </c>
      <c r="D11" s="551" t="s">
        <v>339</v>
      </c>
      <c r="E11" s="551" t="s">
        <v>339</v>
      </c>
      <c r="F11" s="551" t="s">
        <v>339</v>
      </c>
      <c r="G11" s="551" t="s">
        <v>339</v>
      </c>
      <c r="H11" s="551" t="s">
        <v>340</v>
      </c>
      <c r="I11" s="551" t="s">
        <v>340</v>
      </c>
      <c r="J11" s="551" t="s">
        <v>879</v>
      </c>
      <c r="K11" s="551" t="s">
        <v>340</v>
      </c>
    </row>
    <row r="12" spans="1:11" ht="65.25" customHeight="1">
      <c r="A12" s="539" t="s">
        <v>429</v>
      </c>
      <c r="B12" s="540" t="s">
        <v>840</v>
      </c>
      <c r="C12" s="540" t="s">
        <v>841</v>
      </c>
      <c r="D12" s="540" t="s">
        <v>842</v>
      </c>
      <c r="E12" s="540" t="s">
        <v>843</v>
      </c>
      <c r="F12" s="540" t="s">
        <v>844</v>
      </c>
      <c r="G12" s="540" t="s">
        <v>338</v>
      </c>
      <c r="H12" s="540" t="s">
        <v>343</v>
      </c>
      <c r="I12" s="540" t="s">
        <v>76</v>
      </c>
      <c r="J12" s="540" t="s">
        <v>76</v>
      </c>
      <c r="K12" s="541" t="s">
        <v>76</v>
      </c>
    </row>
    <row r="13" spans="1:11" ht="27">
      <c r="A13" s="542">
        <v>1111</v>
      </c>
      <c r="B13" s="543" t="s">
        <v>845</v>
      </c>
      <c r="C13" s="544">
        <v>13989208.17</v>
      </c>
      <c r="D13" s="545">
        <v>13625383.64</v>
      </c>
      <c r="E13" s="545">
        <v>13054206.95</v>
      </c>
      <c r="F13" s="544">
        <v>14483957.05</v>
      </c>
      <c r="G13" s="544">
        <v>12348320.66</v>
      </c>
      <c r="H13" s="544">
        <v>12555</v>
      </c>
      <c r="I13" s="544">
        <v>17440</v>
      </c>
      <c r="J13" s="552">
        <v>18188</v>
      </c>
      <c r="K13" s="245">
        <v>16000</v>
      </c>
    </row>
    <row r="14" spans="1:11" ht="27">
      <c r="A14" s="542">
        <v>1112</v>
      </c>
      <c r="B14" s="543" t="s">
        <v>846</v>
      </c>
      <c r="C14" s="544">
        <v>2718403.5</v>
      </c>
      <c r="D14" s="545">
        <v>2221249.3</v>
      </c>
      <c r="E14" s="545">
        <v>2146652.46</v>
      </c>
      <c r="F14" s="544">
        <v>1418524.33</v>
      </c>
      <c r="G14" s="544">
        <v>607221.76</v>
      </c>
      <c r="H14" s="544">
        <v>1150</v>
      </c>
      <c r="I14" s="544">
        <v>876</v>
      </c>
      <c r="J14" s="552">
        <v>948</v>
      </c>
      <c r="K14" s="245">
        <v>800</v>
      </c>
    </row>
    <row r="15" spans="1:11" ht="27">
      <c r="A15" s="542">
        <v>1113</v>
      </c>
      <c r="B15" s="543" t="s">
        <v>847</v>
      </c>
      <c r="C15" s="544">
        <v>1230632.14</v>
      </c>
      <c r="D15" s="545">
        <v>1195861.64</v>
      </c>
      <c r="E15" s="545">
        <v>1198797.05</v>
      </c>
      <c r="F15" s="544">
        <v>1295917.35</v>
      </c>
      <c r="G15" s="544">
        <v>1306381</v>
      </c>
      <c r="H15" s="544">
        <v>1200</v>
      </c>
      <c r="I15" s="544">
        <v>1850</v>
      </c>
      <c r="J15" s="552">
        <v>1909</v>
      </c>
      <c r="K15" s="245">
        <v>1600</v>
      </c>
    </row>
    <row r="16" spans="1:11" ht="13.5">
      <c r="A16" s="542">
        <v>1121</v>
      </c>
      <c r="B16" s="543" t="s">
        <v>848</v>
      </c>
      <c r="C16" s="544">
        <v>21616447.39</v>
      </c>
      <c r="D16" s="545">
        <v>15218889.96</v>
      </c>
      <c r="E16" s="545">
        <v>14654283.4</v>
      </c>
      <c r="F16" s="544">
        <v>13557232.73</v>
      </c>
      <c r="G16" s="544">
        <v>13256687.23</v>
      </c>
      <c r="H16" s="544">
        <v>14700</v>
      </c>
      <c r="I16" s="544">
        <v>17240</v>
      </c>
      <c r="J16" s="552">
        <v>17655</v>
      </c>
      <c r="K16" s="245">
        <v>16000</v>
      </c>
    </row>
    <row r="17" spans="1:11" ht="13.5">
      <c r="A17" s="542">
        <v>1211</v>
      </c>
      <c r="B17" s="543" t="s">
        <v>850</v>
      </c>
      <c r="C17" s="544">
        <v>31036218.59</v>
      </c>
      <c r="D17" s="545">
        <v>29060345</v>
      </c>
      <c r="E17" s="545">
        <v>31507431.25</v>
      </c>
      <c r="F17" s="544">
        <v>31015961</v>
      </c>
      <c r="G17" s="544">
        <v>24362226.75</v>
      </c>
      <c r="H17" s="544">
        <v>31676</v>
      </c>
      <c r="I17" s="544">
        <v>32880</v>
      </c>
      <c r="J17" s="552">
        <v>37713</v>
      </c>
      <c r="K17" s="245">
        <v>34000</v>
      </c>
    </row>
    <row r="18" spans="1:11" ht="13.5">
      <c r="A18" s="542">
        <v>1511</v>
      </c>
      <c r="B18" s="543" t="s">
        <v>849</v>
      </c>
      <c r="C18" s="544">
        <v>1902756</v>
      </c>
      <c r="D18" s="545">
        <v>2061764</v>
      </c>
      <c r="E18" s="545">
        <v>3278614</v>
      </c>
      <c r="F18" s="544">
        <v>3094453</v>
      </c>
      <c r="G18" s="544">
        <v>3180430</v>
      </c>
      <c r="H18" s="544">
        <v>3300</v>
      </c>
      <c r="I18" s="544">
        <v>3100</v>
      </c>
      <c r="J18" s="552"/>
      <c r="K18" s="245">
        <v>3100</v>
      </c>
    </row>
    <row r="19" spans="1:11" ht="13.5" thickBot="1">
      <c r="A19" s="546"/>
      <c r="B19" s="547"/>
      <c r="C19" s="548">
        <f aca="true" t="shared" si="0" ref="C19:K19">SUM(C13:C18)</f>
        <v>72493665.79</v>
      </c>
      <c r="D19" s="548">
        <f t="shared" si="0"/>
        <v>63383493.54000001</v>
      </c>
      <c r="E19" s="548">
        <f t="shared" si="0"/>
        <v>65839985.11</v>
      </c>
      <c r="F19" s="548">
        <f t="shared" si="0"/>
        <v>64866045.46</v>
      </c>
      <c r="G19" s="548">
        <f t="shared" si="0"/>
        <v>55061267.4</v>
      </c>
      <c r="H19" s="548">
        <f t="shared" si="0"/>
        <v>64581</v>
      </c>
      <c r="I19" s="548">
        <f t="shared" si="0"/>
        <v>73386</v>
      </c>
      <c r="J19" s="548">
        <f t="shared" si="0"/>
        <v>76413</v>
      </c>
      <c r="K19" s="549">
        <f t="shared" si="0"/>
        <v>71500</v>
      </c>
    </row>
    <row r="20" ht="12.75">
      <c r="B20" s="550"/>
    </row>
    <row r="21" spans="2:11" ht="13.5" customHeight="1">
      <c r="B21" s="550"/>
      <c r="I21" s="553" t="s">
        <v>341</v>
      </c>
      <c r="J21" s="553" t="s">
        <v>442</v>
      </c>
      <c r="K21" s="553" t="s">
        <v>344</v>
      </c>
    </row>
    <row r="22" spans="9:11" ht="12.75">
      <c r="I22" s="554" t="s">
        <v>342</v>
      </c>
      <c r="J22" s="554" t="s">
        <v>443</v>
      </c>
      <c r="K22" s="553" t="s">
        <v>345</v>
      </c>
    </row>
    <row r="24" ht="12.75">
      <c r="A24" s="25" t="s">
        <v>78</v>
      </c>
    </row>
    <row r="25" ht="12.75">
      <c r="A25" s="25" t="s">
        <v>79</v>
      </c>
    </row>
    <row r="26" ht="12.75">
      <c r="A26" s="25" t="s">
        <v>80</v>
      </c>
    </row>
    <row r="27" ht="12.75">
      <c r="A27" s="25" t="s">
        <v>309</v>
      </c>
    </row>
  </sheetData>
  <hyperlinks>
    <hyperlink ref="I22" r:id="rId1" display="www.cityfinance.cz"/>
  </hyperlinks>
  <printOptions/>
  <pageMargins left="0.75" right="0.75" top="1" bottom="1" header="0.4921259845" footer="0.4921259845"/>
  <pageSetup horizontalDpi="600" verticalDpi="600" orientation="landscape" paperSize="9" r:id="rId2"/>
</worksheet>
</file>

<file path=xl/worksheets/sheet8.xml><?xml version="1.0" encoding="utf-8"?>
<worksheet xmlns="http://schemas.openxmlformats.org/spreadsheetml/2006/main" xmlns:r="http://schemas.openxmlformats.org/officeDocument/2006/relationships">
  <dimension ref="A1:H254"/>
  <sheetViews>
    <sheetView zoomScale="110" zoomScaleNormal="110" workbookViewId="0" topLeftCell="A181">
      <selection activeCell="G3" sqref="G3"/>
    </sheetView>
  </sheetViews>
  <sheetFormatPr defaultColWidth="9.140625" defaultRowHeight="12.75"/>
  <cols>
    <col min="1" max="1" width="7.140625" style="30" customWidth="1"/>
    <col min="2" max="2" width="88.7109375" style="30" customWidth="1"/>
    <col min="3" max="3" width="8.8515625" style="30" customWidth="1"/>
    <col min="4" max="4" width="13.7109375" style="30" customWidth="1"/>
    <col min="5" max="5" width="12.00390625" style="30" customWidth="1"/>
    <col min="6" max="6" width="9.140625" style="30" customWidth="1"/>
    <col min="7" max="7" width="11.7109375" style="30" customWidth="1"/>
    <col min="8" max="16384" width="9.140625" style="30" customWidth="1"/>
  </cols>
  <sheetData>
    <row r="1" spans="1:6" ht="18.75">
      <c r="A1" s="628" t="s">
        <v>144</v>
      </c>
      <c r="B1" s="629"/>
      <c r="C1" s="629"/>
      <c r="D1" s="629"/>
      <c r="E1" s="629"/>
      <c r="F1" s="629"/>
    </row>
    <row r="2" ht="13.5" thickBot="1"/>
    <row r="3" spans="1:5" ht="46.5" customHeight="1" thickBot="1">
      <c r="A3" s="434" t="s">
        <v>430</v>
      </c>
      <c r="B3" s="435" t="s">
        <v>68</v>
      </c>
      <c r="C3" s="436" t="s">
        <v>89</v>
      </c>
      <c r="D3" s="437" t="s">
        <v>75</v>
      </c>
      <c r="E3" s="438" t="s">
        <v>736</v>
      </c>
    </row>
    <row r="4" ht="13.5" thickBot="1"/>
    <row r="5" spans="1:7" ht="12.75">
      <c r="A5" s="295">
        <v>1037</v>
      </c>
      <c r="B5" s="296" t="s">
        <v>472</v>
      </c>
      <c r="C5" s="296"/>
      <c r="D5" s="297">
        <f>SUM(D6:D6)</f>
        <v>2129</v>
      </c>
      <c r="E5" s="298">
        <f>SUM(E6:E6)</f>
        <v>2129</v>
      </c>
      <c r="G5" s="46"/>
    </row>
    <row r="6" spans="1:5" s="299" customFormat="1" ht="79.5" thickBot="1">
      <c r="A6" s="313"/>
      <c r="B6" s="307" t="s">
        <v>81</v>
      </c>
      <c r="C6" s="307" t="s">
        <v>86</v>
      </c>
      <c r="D6" s="314">
        <v>2129</v>
      </c>
      <c r="E6" s="309">
        <v>2129</v>
      </c>
    </row>
    <row r="7" spans="1:5" ht="13.5" thickBot="1">
      <c r="A7" s="300"/>
      <c r="B7" s="301"/>
      <c r="C7" s="301"/>
      <c r="D7" s="302"/>
      <c r="E7" s="301"/>
    </row>
    <row r="8" spans="1:7" s="299" customFormat="1" ht="12.75">
      <c r="A8" s="295">
        <v>2143</v>
      </c>
      <c r="B8" s="296" t="s">
        <v>589</v>
      </c>
      <c r="C8" s="296"/>
      <c r="D8" s="297">
        <f>SUM(D9:D10)</f>
        <v>411</v>
      </c>
      <c r="E8" s="298">
        <f>SUM(E9:E10)</f>
        <v>411</v>
      </c>
      <c r="G8" s="46"/>
    </row>
    <row r="9" spans="1:8" s="299" customFormat="1" ht="34.5" customHeight="1" thickBot="1">
      <c r="A9" s="440"/>
      <c r="B9" s="441" t="s">
        <v>83</v>
      </c>
      <c r="C9" s="442" t="s">
        <v>86</v>
      </c>
      <c r="D9" s="443">
        <v>16</v>
      </c>
      <c r="E9" s="495">
        <v>16</v>
      </c>
      <c r="H9" s="345"/>
    </row>
    <row r="10" spans="1:5" s="299" customFormat="1" ht="34.5" thickBot="1">
      <c r="A10" s="444"/>
      <c r="B10" s="441" t="s">
        <v>82</v>
      </c>
      <c r="C10" s="441" t="s">
        <v>86</v>
      </c>
      <c r="D10" s="433">
        <v>395</v>
      </c>
      <c r="E10" s="309">
        <v>395</v>
      </c>
    </row>
    <row r="11" spans="1:5" ht="13.5" thickBot="1">
      <c r="A11" s="301"/>
      <c r="B11" s="301"/>
      <c r="C11" s="301"/>
      <c r="D11" s="302"/>
      <c r="E11" s="301"/>
    </row>
    <row r="12" spans="1:7" s="299" customFormat="1" ht="12.75">
      <c r="A12" s="295">
        <v>2212</v>
      </c>
      <c r="B12" s="296" t="s">
        <v>473</v>
      </c>
      <c r="C12" s="296"/>
      <c r="D12" s="297">
        <f>SUM(D13:D14)</f>
        <v>520</v>
      </c>
      <c r="E12" s="298">
        <f>SUM(E13:E14)</f>
        <v>520</v>
      </c>
      <c r="G12" s="46"/>
    </row>
    <row r="13" spans="1:5" s="299" customFormat="1" ht="22.5">
      <c r="A13" s="445"/>
      <c r="B13" s="446" t="s">
        <v>110</v>
      </c>
      <c r="C13" s="446" t="s">
        <v>87</v>
      </c>
      <c r="D13" s="446">
        <v>500</v>
      </c>
      <c r="E13" s="498">
        <v>500</v>
      </c>
    </row>
    <row r="14" spans="1:5" s="299" customFormat="1" ht="13.5" thickBot="1">
      <c r="A14" s="313"/>
      <c r="B14" s="307" t="s">
        <v>109</v>
      </c>
      <c r="C14" s="307" t="s">
        <v>88</v>
      </c>
      <c r="D14" s="433">
        <v>20</v>
      </c>
      <c r="E14" s="499">
        <v>20</v>
      </c>
    </row>
    <row r="15" spans="1:5" s="299" customFormat="1" ht="13.5" thickBot="1">
      <c r="A15" s="315"/>
      <c r="B15" s="315"/>
      <c r="C15" s="315"/>
      <c r="D15" s="321"/>
      <c r="E15" s="316"/>
    </row>
    <row r="16" spans="1:7" s="299" customFormat="1" ht="12.75">
      <c r="A16" s="447">
        <v>2219</v>
      </c>
      <c r="B16" s="296" t="s">
        <v>474</v>
      </c>
      <c r="C16" s="296"/>
      <c r="D16" s="297">
        <f>SUM(D17:D17)</f>
        <v>500</v>
      </c>
      <c r="E16" s="298">
        <f>SUM(E17:E17)</f>
        <v>500</v>
      </c>
      <c r="G16" s="46"/>
    </row>
    <row r="17" spans="1:5" s="299" customFormat="1" ht="34.5" thickBot="1">
      <c r="A17" s="313"/>
      <c r="B17" s="448" t="s">
        <v>72</v>
      </c>
      <c r="C17" s="448" t="s">
        <v>87</v>
      </c>
      <c r="D17" s="314">
        <v>500</v>
      </c>
      <c r="E17" s="309">
        <v>500</v>
      </c>
    </row>
    <row r="18" spans="1:5" s="299" customFormat="1" ht="13.5" thickBot="1">
      <c r="A18" s="301"/>
      <c r="B18" s="301"/>
      <c r="C18" s="301"/>
      <c r="D18" s="302"/>
      <c r="E18" s="301"/>
    </row>
    <row r="19" spans="1:8" s="299" customFormat="1" ht="12.75">
      <c r="A19" s="295">
        <v>2221</v>
      </c>
      <c r="B19" s="296" t="s">
        <v>128</v>
      </c>
      <c r="C19" s="296"/>
      <c r="D19" s="297">
        <f>SUM(D20:D20)</f>
        <v>455</v>
      </c>
      <c r="E19" s="298">
        <f>SUM(E20:E20)</f>
        <v>455</v>
      </c>
      <c r="F19" s="303"/>
      <c r="G19" s="46"/>
      <c r="H19" s="303"/>
    </row>
    <row r="20" spans="1:8" s="299" customFormat="1" ht="23.25" thickBot="1">
      <c r="A20" s="449"/>
      <c r="B20" s="450" t="s">
        <v>84</v>
      </c>
      <c r="C20" s="450" t="s">
        <v>90</v>
      </c>
      <c r="D20" s="451">
        <v>455</v>
      </c>
      <c r="E20" s="452">
        <v>455</v>
      </c>
      <c r="F20" s="303"/>
      <c r="G20" s="303"/>
      <c r="H20" s="303"/>
    </row>
    <row r="21" spans="1:8" s="299" customFormat="1" ht="12.75">
      <c r="A21" s="304"/>
      <c r="B21" s="305"/>
      <c r="C21" s="305"/>
      <c r="D21" s="306"/>
      <c r="E21" s="306"/>
      <c r="F21" s="303"/>
      <c r="G21" s="303"/>
      <c r="H21" s="303"/>
    </row>
    <row r="22" spans="1:8" s="299" customFormat="1" ht="12.75">
      <c r="A22" s="304"/>
      <c r="B22" s="305"/>
      <c r="C22" s="305"/>
      <c r="D22" s="306"/>
      <c r="E22" s="306"/>
      <c r="F22" s="303"/>
      <c r="G22" s="303"/>
      <c r="H22" s="303"/>
    </row>
    <row r="23" spans="1:8" s="299" customFormat="1" ht="13.5" thickBot="1">
      <c r="A23" s="304"/>
      <c r="B23" s="305"/>
      <c r="C23" s="305"/>
      <c r="D23" s="306"/>
      <c r="E23" s="306"/>
      <c r="F23" s="303"/>
      <c r="G23" s="303"/>
      <c r="H23" s="303"/>
    </row>
    <row r="24" spans="1:7" s="342" customFormat="1" ht="12.75">
      <c r="A24" s="453">
        <v>2321</v>
      </c>
      <c r="B24" s="454" t="s">
        <v>476</v>
      </c>
      <c r="C24" s="454"/>
      <c r="D24" s="297">
        <f>SUM(D25:D27)</f>
        <v>335</v>
      </c>
      <c r="E24" s="298">
        <f>SUM(E25:E27)</f>
        <v>335</v>
      </c>
      <c r="G24" s="46"/>
    </row>
    <row r="25" spans="1:5" s="342" customFormat="1" ht="12.75">
      <c r="A25" s="455"/>
      <c r="B25" s="456" t="s">
        <v>92</v>
      </c>
      <c r="C25" s="456" t="s">
        <v>86</v>
      </c>
      <c r="D25" s="423">
        <v>5</v>
      </c>
      <c r="E25" s="425">
        <v>5</v>
      </c>
    </row>
    <row r="26" spans="1:5" s="342" customFormat="1" ht="22.5">
      <c r="A26" s="455"/>
      <c r="B26" s="332" t="s">
        <v>94</v>
      </c>
      <c r="C26" s="332" t="s">
        <v>87</v>
      </c>
      <c r="D26" s="423">
        <v>30</v>
      </c>
      <c r="E26" s="425">
        <v>30</v>
      </c>
    </row>
    <row r="27" spans="1:7" s="342" customFormat="1" ht="34.5" thickBot="1">
      <c r="A27" s="457"/>
      <c r="B27" s="427" t="s">
        <v>73</v>
      </c>
      <c r="C27" s="427" t="s">
        <v>87</v>
      </c>
      <c r="D27" s="428">
        <v>300</v>
      </c>
      <c r="E27" s="429">
        <v>300</v>
      </c>
      <c r="G27" s="343"/>
    </row>
    <row r="28" spans="1:5" ht="13.5" thickBot="1">
      <c r="A28" s="301"/>
      <c r="B28" s="310"/>
      <c r="C28" s="306"/>
      <c r="D28" s="302"/>
      <c r="E28" s="301"/>
    </row>
    <row r="29" spans="1:7" s="299" customFormat="1" ht="12.75">
      <c r="A29" s="458">
        <v>2333</v>
      </c>
      <c r="B29" s="459" t="s">
        <v>477</v>
      </c>
      <c r="C29" s="459"/>
      <c r="D29" s="297">
        <f>SUM(D30:D32)</f>
        <v>160</v>
      </c>
      <c r="E29" s="298">
        <f>SUM(E30:E32)</f>
        <v>160</v>
      </c>
      <c r="G29" s="46"/>
    </row>
    <row r="30" spans="1:5" s="299" customFormat="1" ht="12.75">
      <c r="A30" s="460"/>
      <c r="B30" s="461" t="s">
        <v>91</v>
      </c>
      <c r="C30" s="462" t="s">
        <v>86</v>
      </c>
      <c r="D30" s="463">
        <v>5</v>
      </c>
      <c r="E30" s="439">
        <v>5</v>
      </c>
    </row>
    <row r="31" spans="1:5" s="299" customFormat="1" ht="12.75">
      <c r="A31" s="311"/>
      <c r="B31" s="290" t="s">
        <v>106</v>
      </c>
      <c r="C31" s="290" t="s">
        <v>86</v>
      </c>
      <c r="D31" s="312">
        <v>25</v>
      </c>
      <c r="E31" s="308">
        <v>25</v>
      </c>
    </row>
    <row r="32" spans="1:8" s="299" customFormat="1" ht="34.5" thickBot="1">
      <c r="A32" s="313"/>
      <c r="B32" s="307" t="s">
        <v>69</v>
      </c>
      <c r="C32" s="307" t="s">
        <v>86</v>
      </c>
      <c r="D32" s="314">
        <v>130</v>
      </c>
      <c r="E32" s="309">
        <v>130</v>
      </c>
      <c r="H32" s="344"/>
    </row>
    <row r="33" spans="1:5" ht="13.5" thickBot="1">
      <c r="A33" s="315"/>
      <c r="B33" s="315"/>
      <c r="C33" s="315"/>
      <c r="D33" s="316"/>
      <c r="E33" s="301"/>
    </row>
    <row r="34" spans="1:7" s="299" customFormat="1" ht="12.75">
      <c r="A34" s="295">
        <v>3111</v>
      </c>
      <c r="B34" s="296" t="s">
        <v>478</v>
      </c>
      <c r="C34" s="296"/>
      <c r="D34" s="297">
        <f>SUM(D35:D36)</f>
        <v>2309</v>
      </c>
      <c r="E34" s="298">
        <f>SUM(E35:E36)</f>
        <v>2309</v>
      </c>
      <c r="G34" s="46"/>
    </row>
    <row r="35" spans="1:5" s="299" customFormat="1" ht="12.75">
      <c r="A35" s="311"/>
      <c r="B35" s="290" t="s">
        <v>333</v>
      </c>
      <c r="C35" s="290" t="s">
        <v>70</v>
      </c>
      <c r="D35" s="312">
        <v>1480</v>
      </c>
      <c r="E35" s="308">
        <v>1480</v>
      </c>
    </row>
    <row r="36" spans="1:5" s="299" customFormat="1" ht="13.5" thickBot="1">
      <c r="A36" s="313"/>
      <c r="B36" s="307" t="s">
        <v>334</v>
      </c>
      <c r="C36" s="307" t="s">
        <v>70</v>
      </c>
      <c r="D36" s="314">
        <v>829</v>
      </c>
      <c r="E36" s="309">
        <v>829</v>
      </c>
    </row>
    <row r="37" spans="1:5" s="299" customFormat="1" ht="13.5" thickBot="1">
      <c r="A37" s="315"/>
      <c r="B37" s="315"/>
      <c r="C37" s="315"/>
      <c r="D37" s="316"/>
      <c r="E37" s="301"/>
    </row>
    <row r="38" spans="1:7" s="299" customFormat="1" ht="12.75">
      <c r="A38" s="317">
        <v>3113</v>
      </c>
      <c r="B38" s="318" t="s">
        <v>479</v>
      </c>
      <c r="C38" s="318"/>
      <c r="D38" s="297">
        <f>SUM(D39:D41)</f>
        <v>6991</v>
      </c>
      <c r="E38" s="298">
        <f>SUM(E39:E41)</f>
        <v>6991</v>
      </c>
      <c r="G38" s="46"/>
    </row>
    <row r="39" spans="1:5" s="299" customFormat="1" ht="12.75">
      <c r="A39" s="311"/>
      <c r="B39" s="290" t="s">
        <v>335</v>
      </c>
      <c r="C39" s="290" t="s">
        <v>70</v>
      </c>
      <c r="D39" s="312">
        <v>2834</v>
      </c>
      <c r="E39" s="308">
        <v>2834</v>
      </c>
    </row>
    <row r="40" spans="1:5" s="299" customFormat="1" ht="12.75">
      <c r="A40" s="311"/>
      <c r="B40" s="290" t="s">
        <v>336</v>
      </c>
      <c r="C40" s="290" t="s">
        <v>70</v>
      </c>
      <c r="D40" s="312">
        <v>4152</v>
      </c>
      <c r="E40" s="308">
        <v>4152</v>
      </c>
    </row>
    <row r="41" spans="1:5" s="299" customFormat="1" ht="13.5" thickBot="1">
      <c r="A41" s="313"/>
      <c r="B41" s="307" t="s">
        <v>337</v>
      </c>
      <c r="C41" s="307" t="s">
        <v>86</v>
      </c>
      <c r="D41" s="314">
        <v>5</v>
      </c>
      <c r="E41" s="309">
        <v>5</v>
      </c>
    </row>
    <row r="42" spans="1:5" s="299" customFormat="1" ht="13.5" thickBot="1">
      <c r="A42" s="301"/>
      <c r="B42" s="301"/>
      <c r="C42" s="301"/>
      <c r="D42" s="302"/>
      <c r="E42" s="301"/>
    </row>
    <row r="43" spans="1:7" s="299" customFormat="1" ht="12.75">
      <c r="A43" s="317">
        <v>3141</v>
      </c>
      <c r="B43" s="318" t="s">
        <v>480</v>
      </c>
      <c r="C43" s="318"/>
      <c r="D43" s="297">
        <f>SUM(D44:D44)</f>
        <v>573</v>
      </c>
      <c r="E43" s="298">
        <f>SUM(E44:E44)</f>
        <v>573</v>
      </c>
      <c r="G43" s="46"/>
    </row>
    <row r="44" spans="1:5" s="299" customFormat="1" ht="13.5" thickBot="1">
      <c r="A44" s="319"/>
      <c r="B44" s="307" t="s">
        <v>350</v>
      </c>
      <c r="C44" s="307" t="s">
        <v>70</v>
      </c>
      <c r="D44" s="314">
        <v>573</v>
      </c>
      <c r="E44" s="429">
        <v>573</v>
      </c>
    </row>
    <row r="45" spans="1:5" s="299" customFormat="1" ht="12.75">
      <c r="A45" s="325"/>
      <c r="B45" s="315"/>
      <c r="C45" s="315"/>
      <c r="D45" s="316"/>
      <c r="E45" s="331"/>
    </row>
    <row r="46" spans="1:5" s="299" customFormat="1" ht="12.75">
      <c r="A46" s="325"/>
      <c r="B46" s="315"/>
      <c r="C46" s="315"/>
      <c r="D46" s="316"/>
      <c r="E46" s="331"/>
    </row>
    <row r="47" spans="1:5" s="299" customFormat="1" ht="12.75">
      <c r="A47" s="325"/>
      <c r="B47" s="315"/>
      <c r="C47" s="315"/>
      <c r="D47" s="316"/>
      <c r="E47" s="331"/>
    </row>
    <row r="48" spans="1:5" s="299" customFormat="1" ht="12.75">
      <c r="A48" s="325"/>
      <c r="B48" s="315"/>
      <c r="C48" s="315"/>
      <c r="D48" s="316"/>
      <c r="E48" s="331"/>
    </row>
    <row r="49" spans="1:5" s="299" customFormat="1" ht="12.75">
      <c r="A49" s="325"/>
      <c r="B49" s="315"/>
      <c r="C49" s="315"/>
      <c r="D49" s="316"/>
      <c r="E49" s="331"/>
    </row>
    <row r="50" spans="1:5" s="299" customFormat="1" ht="12.75">
      <c r="A50" s="325"/>
      <c r="B50" s="315"/>
      <c r="C50" s="315"/>
      <c r="D50" s="316"/>
      <c r="E50" s="331"/>
    </row>
    <row r="51" spans="1:5" s="299" customFormat="1" ht="12.75">
      <c r="A51" s="325"/>
      <c r="B51" s="315"/>
      <c r="C51" s="315"/>
      <c r="D51" s="316"/>
      <c r="E51" s="331"/>
    </row>
    <row r="52" spans="1:5" s="299" customFormat="1" ht="12.75">
      <c r="A52" s="325"/>
      <c r="B52" s="315"/>
      <c r="C52" s="315"/>
      <c r="D52" s="316"/>
      <c r="E52" s="331"/>
    </row>
    <row r="53" spans="1:5" s="299" customFormat="1" ht="12.75">
      <c r="A53" s="325"/>
      <c r="B53" s="315"/>
      <c r="C53" s="315"/>
      <c r="D53" s="316"/>
      <c r="E53" s="331"/>
    </row>
    <row r="54" spans="1:5" ht="13.5" thickBot="1">
      <c r="A54" s="285"/>
      <c r="B54" s="285"/>
      <c r="C54" s="285"/>
      <c r="D54" s="286"/>
      <c r="E54" s="301"/>
    </row>
    <row r="55" spans="1:7" s="299" customFormat="1" ht="12.75">
      <c r="A55" s="295">
        <v>3314</v>
      </c>
      <c r="B55" s="296" t="s">
        <v>590</v>
      </c>
      <c r="C55" s="296"/>
      <c r="D55" s="297">
        <f>SUM(D56:D59)</f>
        <v>1674</v>
      </c>
      <c r="E55" s="298">
        <f>SUM(E56:E59)</f>
        <v>1674</v>
      </c>
      <c r="G55" s="46"/>
    </row>
    <row r="56" spans="1:5" s="299" customFormat="1" ht="12.75">
      <c r="A56" s="311"/>
      <c r="B56" s="290" t="s">
        <v>710</v>
      </c>
      <c r="C56" s="290" t="s">
        <v>71</v>
      </c>
      <c r="D56" s="312">
        <v>759</v>
      </c>
      <c r="E56" s="308">
        <v>759</v>
      </c>
    </row>
    <row r="57" spans="1:5" s="299" customFormat="1" ht="12.75">
      <c r="A57" s="311"/>
      <c r="B57" s="290" t="s">
        <v>108</v>
      </c>
      <c r="C57" s="290" t="s">
        <v>71</v>
      </c>
      <c r="D57" s="312">
        <v>258</v>
      </c>
      <c r="E57" s="308">
        <v>258</v>
      </c>
    </row>
    <row r="58" spans="1:5" s="299" customFormat="1" ht="12.75">
      <c r="A58" s="311"/>
      <c r="B58" s="290" t="s">
        <v>101</v>
      </c>
      <c r="C58" s="290" t="s">
        <v>71</v>
      </c>
      <c r="D58" s="312">
        <v>15</v>
      </c>
      <c r="E58" s="308">
        <v>15</v>
      </c>
    </row>
    <row r="59" spans="1:5" s="299" customFormat="1" ht="64.5" customHeight="1" thickBot="1">
      <c r="A59" s="313"/>
      <c r="B59" s="307" t="s">
        <v>711</v>
      </c>
      <c r="C59" s="307" t="s">
        <v>71</v>
      </c>
      <c r="D59" s="314">
        <v>642</v>
      </c>
      <c r="E59" s="309">
        <v>642</v>
      </c>
    </row>
    <row r="60" spans="1:5" ht="13.5" thickBot="1">
      <c r="A60" s="315"/>
      <c r="B60" s="315"/>
      <c r="C60" s="315"/>
      <c r="D60" s="316"/>
      <c r="E60" s="301"/>
    </row>
    <row r="61" spans="1:7" s="299" customFormat="1" ht="12.75">
      <c r="A61" s="317">
        <v>3315</v>
      </c>
      <c r="B61" s="318" t="s">
        <v>618</v>
      </c>
      <c r="C61" s="318"/>
      <c r="D61" s="297">
        <f>SUM(D62:D62)</f>
        <v>134</v>
      </c>
      <c r="E61" s="298">
        <f>SUM(E62:E62)</f>
        <v>134</v>
      </c>
      <c r="G61" s="46"/>
    </row>
    <row r="62" spans="1:5" s="299" customFormat="1" ht="45.75" thickBot="1">
      <c r="A62" s="313"/>
      <c r="B62" s="307" t="s">
        <v>127</v>
      </c>
      <c r="C62" s="307" t="s">
        <v>86</v>
      </c>
      <c r="D62" s="314">
        <v>134</v>
      </c>
      <c r="E62" s="309">
        <v>134</v>
      </c>
    </row>
    <row r="63" spans="1:5" ht="13.5" thickBot="1">
      <c r="A63" s="315"/>
      <c r="B63" s="315"/>
      <c r="C63" s="315"/>
      <c r="D63" s="316"/>
      <c r="E63" s="301"/>
    </row>
    <row r="64" spans="1:7" s="299" customFormat="1" ht="12.75">
      <c r="A64" s="295">
        <v>3319</v>
      </c>
      <c r="B64" s="297" t="s">
        <v>591</v>
      </c>
      <c r="C64" s="297"/>
      <c r="D64" s="297">
        <f>SUM(D65:D68)</f>
        <v>1509</v>
      </c>
      <c r="E64" s="298">
        <f>SUM(E65:E68)</f>
        <v>1509</v>
      </c>
      <c r="G64" s="46"/>
    </row>
    <row r="65" spans="1:5" s="299" customFormat="1" ht="56.25">
      <c r="A65" s="445"/>
      <c r="B65" s="290" t="s">
        <v>153</v>
      </c>
      <c r="C65" s="290" t="s">
        <v>86</v>
      </c>
      <c r="D65" s="446">
        <v>1250</v>
      </c>
      <c r="E65" s="308">
        <v>1250</v>
      </c>
    </row>
    <row r="66" spans="1:5" s="299" customFormat="1" ht="12.75">
      <c r="A66" s="445"/>
      <c r="B66" s="290" t="s">
        <v>152</v>
      </c>
      <c r="C66" s="290" t="s">
        <v>86</v>
      </c>
      <c r="D66" s="446">
        <v>29</v>
      </c>
      <c r="E66" s="308">
        <v>29</v>
      </c>
    </row>
    <row r="67" spans="1:5" s="299" customFormat="1" ht="12.75">
      <c r="A67" s="445"/>
      <c r="B67" s="290" t="s">
        <v>102</v>
      </c>
      <c r="C67" s="290" t="s">
        <v>86</v>
      </c>
      <c r="D67" s="446">
        <v>190</v>
      </c>
      <c r="E67" s="308">
        <v>190</v>
      </c>
    </row>
    <row r="68" spans="1:5" s="299" customFormat="1" ht="13.5" thickBot="1">
      <c r="A68" s="444"/>
      <c r="B68" s="307" t="s">
        <v>103</v>
      </c>
      <c r="C68" s="307" t="s">
        <v>86</v>
      </c>
      <c r="D68" s="433">
        <v>40</v>
      </c>
      <c r="E68" s="309">
        <v>40</v>
      </c>
    </row>
    <row r="69" spans="1:5" ht="13.5" thickBot="1">
      <c r="A69" s="320"/>
      <c r="B69" s="315"/>
      <c r="C69" s="315"/>
      <c r="D69" s="321"/>
      <c r="E69" s="301"/>
    </row>
    <row r="70" spans="1:7" s="299" customFormat="1" ht="12.75">
      <c r="A70" s="295">
        <v>3322</v>
      </c>
      <c r="B70" s="296" t="s">
        <v>107</v>
      </c>
      <c r="C70" s="296"/>
      <c r="D70" s="297">
        <f>SUM(D71:D72)</f>
        <v>535</v>
      </c>
      <c r="E70" s="298">
        <f>SUM(E71:E72)</f>
        <v>535</v>
      </c>
      <c r="G70" s="46"/>
    </row>
    <row r="71" spans="1:5" s="299" customFormat="1" ht="12.75">
      <c r="A71" s="464"/>
      <c r="B71" s="465" t="s">
        <v>112</v>
      </c>
      <c r="C71" s="465" t="s">
        <v>87</v>
      </c>
      <c r="D71" s="466">
        <v>200</v>
      </c>
      <c r="E71" s="467">
        <v>200</v>
      </c>
    </row>
    <row r="72" spans="1:5" s="299" customFormat="1" ht="23.25" thickBot="1">
      <c r="A72" s="496"/>
      <c r="B72" s="314" t="s">
        <v>154</v>
      </c>
      <c r="C72" s="314" t="s">
        <v>87</v>
      </c>
      <c r="D72" s="451">
        <v>335</v>
      </c>
      <c r="E72" s="452">
        <v>335</v>
      </c>
    </row>
    <row r="73" spans="1:5" s="299" customFormat="1" ht="12.75">
      <c r="A73" s="491"/>
      <c r="B73" s="316"/>
      <c r="C73" s="316"/>
      <c r="D73" s="306"/>
      <c r="E73" s="306"/>
    </row>
    <row r="74" spans="1:5" s="299" customFormat="1" ht="12.75">
      <c r="A74" s="491"/>
      <c r="B74" s="316"/>
      <c r="C74" s="316"/>
      <c r="D74" s="306"/>
      <c r="E74" s="306"/>
    </row>
    <row r="75" spans="1:5" s="299" customFormat="1" ht="12.75">
      <c r="A75" s="491"/>
      <c r="B75" s="316"/>
      <c r="C75" s="316"/>
      <c r="D75" s="306"/>
      <c r="E75" s="306"/>
    </row>
    <row r="76" spans="1:5" s="299" customFormat="1" ht="12.75">
      <c r="A76" s="491"/>
      <c r="B76" s="316"/>
      <c r="C76" s="316"/>
      <c r="D76" s="306"/>
      <c r="E76" s="306"/>
    </row>
    <row r="77" spans="1:5" s="299" customFormat="1" ht="12.75">
      <c r="A77" s="491"/>
      <c r="B77" s="316"/>
      <c r="C77" s="316"/>
      <c r="D77" s="306"/>
      <c r="E77" s="306"/>
    </row>
    <row r="78" spans="1:5" s="299" customFormat="1" ht="12.75">
      <c r="A78" s="491"/>
      <c r="B78" s="316"/>
      <c r="C78" s="316"/>
      <c r="D78" s="306"/>
      <c r="E78" s="306"/>
    </row>
    <row r="79" spans="1:5" ht="13.5" thickBot="1">
      <c r="A79" s="323"/>
      <c r="B79" s="324"/>
      <c r="C79" s="324"/>
      <c r="D79" s="321"/>
      <c r="E79" s="301"/>
    </row>
    <row r="80" spans="1:7" s="299" customFormat="1" ht="12.75">
      <c r="A80" s="295">
        <v>3341</v>
      </c>
      <c r="B80" s="296" t="s">
        <v>481</v>
      </c>
      <c r="C80" s="296"/>
      <c r="D80" s="297">
        <f>SUM(D81:D82)</f>
        <v>763</v>
      </c>
      <c r="E80" s="298">
        <f>SUM(E81:E82)</f>
        <v>763</v>
      </c>
      <c r="G80" s="46"/>
    </row>
    <row r="81" spans="1:5" s="299" customFormat="1" ht="33.75">
      <c r="A81" s="311"/>
      <c r="B81" s="290" t="s">
        <v>111</v>
      </c>
      <c r="C81" s="290" t="s">
        <v>155</v>
      </c>
      <c r="D81" s="312">
        <v>663</v>
      </c>
      <c r="E81" s="308">
        <v>663</v>
      </c>
    </row>
    <row r="82" spans="1:5" s="299" customFormat="1" ht="23.25" thickBot="1">
      <c r="A82" s="313"/>
      <c r="B82" s="307" t="s">
        <v>157</v>
      </c>
      <c r="C82" s="307" t="s">
        <v>87</v>
      </c>
      <c r="D82" s="314">
        <v>100</v>
      </c>
      <c r="E82" s="309">
        <v>100</v>
      </c>
    </row>
    <row r="83" spans="1:5" s="299" customFormat="1" ht="13.5" thickBot="1">
      <c r="A83" s="301"/>
      <c r="B83" s="301"/>
      <c r="C83" s="301"/>
      <c r="D83" s="302"/>
      <c r="E83" s="301"/>
    </row>
    <row r="84" spans="1:7" s="299" customFormat="1" ht="12.75">
      <c r="A84" s="295">
        <v>3349</v>
      </c>
      <c r="B84" s="297" t="s">
        <v>482</v>
      </c>
      <c r="C84" s="297"/>
      <c r="D84" s="297">
        <f>SUM(D85:D85)</f>
        <v>320</v>
      </c>
      <c r="E84" s="298">
        <f>SUM(E85:E85)</f>
        <v>320</v>
      </c>
      <c r="G84" s="46"/>
    </row>
    <row r="85" spans="1:5" s="299" customFormat="1" ht="13.5" thickBot="1">
      <c r="A85" s="449"/>
      <c r="B85" s="451" t="s">
        <v>158</v>
      </c>
      <c r="C85" s="451" t="s">
        <v>159</v>
      </c>
      <c r="D85" s="451">
        <v>320</v>
      </c>
      <c r="E85" s="309">
        <v>320</v>
      </c>
    </row>
    <row r="86" spans="1:5" s="299" customFormat="1" ht="13.5" thickBot="1">
      <c r="A86" s="304"/>
      <c r="B86" s="306"/>
      <c r="C86" s="306"/>
      <c r="D86" s="306"/>
      <c r="E86" s="316"/>
    </row>
    <row r="87" spans="1:7" s="299" customFormat="1" ht="12.75">
      <c r="A87" s="295">
        <v>3399</v>
      </c>
      <c r="B87" s="297" t="s">
        <v>483</v>
      </c>
      <c r="C87" s="297"/>
      <c r="D87" s="297">
        <f>SUM(D88:D88)</f>
        <v>180</v>
      </c>
      <c r="E87" s="298">
        <f>SUM(E88:E88)</f>
        <v>180</v>
      </c>
      <c r="G87" s="46"/>
    </row>
    <row r="88" spans="1:5" s="299" customFormat="1" ht="34.5" thickBot="1">
      <c r="A88" s="449"/>
      <c r="B88" s="451" t="s">
        <v>74</v>
      </c>
      <c r="C88" s="451" t="s">
        <v>159</v>
      </c>
      <c r="D88" s="451">
        <v>180</v>
      </c>
      <c r="E88" s="452">
        <v>180</v>
      </c>
    </row>
    <row r="89" spans="1:5" s="299" customFormat="1" ht="13.5" thickBot="1">
      <c r="A89" s="304"/>
      <c r="B89" s="306"/>
      <c r="C89" s="306"/>
      <c r="D89" s="306"/>
      <c r="E89" s="316"/>
    </row>
    <row r="90" spans="1:7" s="299" customFormat="1" ht="12.75">
      <c r="A90" s="317">
        <v>3421</v>
      </c>
      <c r="B90" s="318" t="s">
        <v>105</v>
      </c>
      <c r="C90" s="318"/>
      <c r="D90" s="297">
        <f>SUM(D91:D91)</f>
        <v>785</v>
      </c>
      <c r="E90" s="298">
        <f>SUM(E91:E91)</f>
        <v>785</v>
      </c>
      <c r="G90" s="46"/>
    </row>
    <row r="91" spans="1:5" s="299" customFormat="1" ht="13.5" thickBot="1">
      <c r="A91" s="319"/>
      <c r="B91" s="307" t="s">
        <v>95</v>
      </c>
      <c r="C91" s="307" t="s">
        <v>70</v>
      </c>
      <c r="D91" s="314">
        <v>785</v>
      </c>
      <c r="E91" s="309">
        <v>785</v>
      </c>
    </row>
    <row r="92" spans="1:5" ht="13.5" thickBot="1">
      <c r="A92" s="325"/>
      <c r="B92" s="325"/>
      <c r="C92" s="325"/>
      <c r="D92" s="326"/>
      <c r="E92" s="302"/>
    </row>
    <row r="93" spans="1:7" s="299" customFormat="1" ht="12.75">
      <c r="A93" s="295">
        <v>3429</v>
      </c>
      <c r="B93" s="297" t="s">
        <v>484</v>
      </c>
      <c r="C93" s="297"/>
      <c r="D93" s="297">
        <f>SUM(D94:D97)</f>
        <v>3875</v>
      </c>
      <c r="E93" s="298">
        <f>SUM(E94:E97)</f>
        <v>3875</v>
      </c>
      <c r="G93" s="46"/>
    </row>
    <row r="94" spans="1:5" s="299" customFormat="1" ht="12.75">
      <c r="A94" s="327"/>
      <c r="B94" s="290" t="s">
        <v>160</v>
      </c>
      <c r="C94" s="290" t="s">
        <v>87</v>
      </c>
      <c r="D94" s="312">
        <v>530</v>
      </c>
      <c r="E94" s="308">
        <v>530</v>
      </c>
    </row>
    <row r="95" spans="1:5" s="299" customFormat="1" ht="12.75">
      <c r="A95" s="327"/>
      <c r="B95" s="290" t="s">
        <v>96</v>
      </c>
      <c r="C95" s="290" t="s">
        <v>87</v>
      </c>
      <c r="D95" s="312">
        <v>40</v>
      </c>
      <c r="E95" s="308">
        <v>40</v>
      </c>
    </row>
    <row r="96" spans="1:5" s="299" customFormat="1" ht="12.75">
      <c r="A96" s="479"/>
      <c r="B96" s="480" t="s">
        <v>308</v>
      </c>
      <c r="C96" s="480"/>
      <c r="D96" s="481">
        <v>1500</v>
      </c>
      <c r="E96" s="482">
        <v>1500</v>
      </c>
    </row>
    <row r="97" spans="1:5" s="299" customFormat="1" ht="23.25" thickBot="1">
      <c r="A97" s="322"/>
      <c r="B97" s="307" t="s">
        <v>161</v>
      </c>
      <c r="C97" s="307" t="s">
        <v>86</v>
      </c>
      <c r="D97" s="314">
        <v>1805</v>
      </c>
      <c r="E97" s="309">
        <v>1805</v>
      </c>
    </row>
    <row r="98" spans="1:5" ht="13.5" thickBot="1">
      <c r="A98" s="323"/>
      <c r="B98" s="315"/>
      <c r="C98" s="315"/>
      <c r="D98" s="316"/>
      <c r="E98" s="302"/>
    </row>
    <row r="99" spans="1:7" s="299" customFormat="1" ht="12.75">
      <c r="A99" s="468">
        <v>3612</v>
      </c>
      <c r="B99" s="318" t="s">
        <v>104</v>
      </c>
      <c r="C99" s="318"/>
      <c r="D99" s="297">
        <f>SUM(D100:D100)</f>
        <v>26200</v>
      </c>
      <c r="E99" s="298">
        <f>SUM(E100:E100)</f>
        <v>26060</v>
      </c>
      <c r="G99" s="46"/>
    </row>
    <row r="100" spans="1:5" s="299" customFormat="1" ht="34.5" thickBot="1">
      <c r="A100" s="469"/>
      <c r="B100" s="307" t="s">
        <v>163</v>
      </c>
      <c r="C100" s="307" t="s">
        <v>164</v>
      </c>
      <c r="D100" s="314">
        <v>26200</v>
      </c>
      <c r="E100" s="309">
        <v>26060</v>
      </c>
    </row>
    <row r="101" spans="1:5" s="299" customFormat="1" ht="13.5" thickBot="1">
      <c r="A101" s="470"/>
      <c r="B101" s="315"/>
      <c r="C101" s="315"/>
      <c r="D101" s="326"/>
      <c r="E101" s="326"/>
    </row>
    <row r="102" spans="1:7" s="299" customFormat="1" ht="12.75">
      <c r="A102" s="468">
        <v>3613</v>
      </c>
      <c r="B102" s="318" t="s">
        <v>834</v>
      </c>
      <c r="C102" s="471"/>
      <c r="D102" s="297">
        <f>SUM(D103:D103)</f>
        <v>100</v>
      </c>
      <c r="E102" s="298">
        <f>SUM(E103:E103)</f>
        <v>100</v>
      </c>
      <c r="G102" s="46"/>
    </row>
    <row r="103" spans="1:5" s="299" customFormat="1" ht="13.5" thickBot="1">
      <c r="A103" s="469"/>
      <c r="B103" s="307" t="s">
        <v>835</v>
      </c>
      <c r="C103" s="307" t="s">
        <v>87</v>
      </c>
      <c r="D103" s="314">
        <v>100</v>
      </c>
      <c r="E103" s="309">
        <v>100</v>
      </c>
    </row>
    <row r="104" spans="1:5" ht="13.5" thickBot="1">
      <c r="A104" s="301"/>
      <c r="B104" s="301"/>
      <c r="C104" s="301"/>
      <c r="D104" s="302"/>
      <c r="E104" s="302"/>
    </row>
    <row r="105" spans="1:7" s="299" customFormat="1" ht="12.75">
      <c r="A105" s="295">
        <v>3631</v>
      </c>
      <c r="B105" s="297" t="s">
        <v>485</v>
      </c>
      <c r="C105" s="297"/>
      <c r="D105" s="297">
        <f>SUM(D106:D106)</f>
        <v>200</v>
      </c>
      <c r="E105" s="298">
        <f>SUM(E106:E106)</f>
        <v>200</v>
      </c>
      <c r="G105" s="46"/>
    </row>
    <row r="106" spans="1:5" s="299" customFormat="1" ht="23.25" thickBot="1">
      <c r="A106" s="313"/>
      <c r="B106" s="307" t="s">
        <v>165</v>
      </c>
      <c r="C106" s="307" t="s">
        <v>87</v>
      </c>
      <c r="D106" s="314">
        <v>200</v>
      </c>
      <c r="E106" s="309">
        <v>200</v>
      </c>
    </row>
    <row r="107" spans="1:5" s="299" customFormat="1" ht="12.75">
      <c r="A107" s="315"/>
      <c r="B107" s="315"/>
      <c r="C107" s="315"/>
      <c r="D107" s="316"/>
      <c r="E107" s="316"/>
    </row>
    <row r="108" spans="1:5" s="299" customFormat="1" ht="13.5" thickBot="1">
      <c r="A108" s="300"/>
      <c r="B108" s="301"/>
      <c r="C108" s="301"/>
      <c r="D108" s="302"/>
      <c r="E108" s="301"/>
    </row>
    <row r="109" spans="1:7" s="299" customFormat="1" ht="12.75">
      <c r="A109" s="295">
        <v>3632</v>
      </c>
      <c r="B109" s="297" t="s">
        <v>486</v>
      </c>
      <c r="C109" s="297"/>
      <c r="D109" s="297">
        <f>SUM(D110:D110)</f>
        <v>20</v>
      </c>
      <c r="E109" s="298">
        <f>SUM(E110:E110)</f>
        <v>20</v>
      </c>
      <c r="G109" s="46"/>
    </row>
    <row r="110" spans="1:5" s="299" customFormat="1" ht="13.5" thickBot="1">
      <c r="A110" s="313"/>
      <c r="B110" s="307" t="s">
        <v>114</v>
      </c>
      <c r="C110" s="307" t="s">
        <v>166</v>
      </c>
      <c r="D110" s="314">
        <v>20</v>
      </c>
      <c r="E110" s="309">
        <v>20</v>
      </c>
    </row>
    <row r="111" spans="1:5" s="299" customFormat="1" ht="13.5" thickBot="1">
      <c r="A111" s="301"/>
      <c r="B111" s="301"/>
      <c r="C111" s="301"/>
      <c r="D111" s="302"/>
      <c r="E111" s="328"/>
    </row>
    <row r="112" spans="1:7" s="299" customFormat="1" ht="12.75">
      <c r="A112" s="295">
        <v>3633</v>
      </c>
      <c r="B112" s="297" t="s">
        <v>491</v>
      </c>
      <c r="C112" s="297"/>
      <c r="D112" s="297">
        <f>SUM(D113:D113)</f>
        <v>50</v>
      </c>
      <c r="E112" s="298">
        <f>SUM(E113:E113)</f>
        <v>50</v>
      </c>
      <c r="G112" s="46"/>
    </row>
    <row r="113" spans="1:5" s="299" customFormat="1" ht="13.5" thickBot="1">
      <c r="A113" s="313"/>
      <c r="B113" s="307" t="s">
        <v>167</v>
      </c>
      <c r="C113" s="307" t="s">
        <v>87</v>
      </c>
      <c r="D113" s="314">
        <v>50</v>
      </c>
      <c r="E113" s="309">
        <v>50</v>
      </c>
    </row>
    <row r="114" spans="1:5" ht="13.5" thickBot="1">
      <c r="A114" s="301"/>
      <c r="B114" s="301"/>
      <c r="C114" s="301"/>
      <c r="D114" s="302"/>
      <c r="E114" s="328"/>
    </row>
    <row r="115" spans="1:7" s="299" customFormat="1" ht="12.75">
      <c r="A115" s="430">
        <v>3635</v>
      </c>
      <c r="B115" s="431" t="s">
        <v>492</v>
      </c>
      <c r="C115" s="431"/>
      <c r="D115" s="297">
        <f>SUM(D116:D117)</f>
        <v>250</v>
      </c>
      <c r="E115" s="298">
        <f>SUM(E116:E117)</f>
        <v>250</v>
      </c>
      <c r="G115" s="46"/>
    </row>
    <row r="116" spans="1:5" s="299" customFormat="1" ht="12.75">
      <c r="A116" s="472"/>
      <c r="B116" s="502" t="s">
        <v>169</v>
      </c>
      <c r="C116" s="473" t="s">
        <v>87</v>
      </c>
      <c r="D116" s="497">
        <v>50</v>
      </c>
      <c r="E116" s="500">
        <v>50</v>
      </c>
    </row>
    <row r="117" spans="1:5" s="299" customFormat="1" ht="23.25" thickBot="1">
      <c r="A117" s="474"/>
      <c r="B117" s="427" t="s">
        <v>113</v>
      </c>
      <c r="C117" s="427" t="s">
        <v>87</v>
      </c>
      <c r="D117" s="428">
        <v>200</v>
      </c>
      <c r="E117" s="429">
        <v>200</v>
      </c>
    </row>
    <row r="118" spans="1:5" ht="13.5" thickBot="1">
      <c r="A118" s="329"/>
      <c r="B118" s="330"/>
      <c r="C118" s="330"/>
      <c r="D118" s="331"/>
      <c r="E118" s="316"/>
    </row>
    <row r="119" spans="1:7" s="299" customFormat="1" ht="12.75">
      <c r="A119" s="295">
        <v>3639</v>
      </c>
      <c r="B119" s="297" t="s">
        <v>493</v>
      </c>
      <c r="C119" s="297"/>
      <c r="D119" s="297">
        <f>SUM(D120:D122)</f>
        <v>19950</v>
      </c>
      <c r="E119" s="298">
        <f>SUM(E120:E122)</f>
        <v>19950</v>
      </c>
      <c r="G119" s="46"/>
    </row>
    <row r="120" spans="1:5" s="299" customFormat="1" ht="21">
      <c r="A120" s="475"/>
      <c r="B120" s="476" t="s">
        <v>307</v>
      </c>
      <c r="C120" s="476" t="s">
        <v>70</v>
      </c>
      <c r="D120" s="477">
        <v>19900</v>
      </c>
      <c r="E120" s="478">
        <v>19900</v>
      </c>
    </row>
    <row r="121" spans="1:5" s="299" customFormat="1" ht="12.75">
      <c r="A121" s="479"/>
      <c r="B121" s="480" t="s">
        <v>171</v>
      </c>
      <c r="C121" s="480" t="s">
        <v>87</v>
      </c>
      <c r="D121" s="481">
        <v>4</v>
      </c>
      <c r="E121" s="482">
        <v>4</v>
      </c>
    </row>
    <row r="122" spans="1:5" s="299" customFormat="1" ht="13.5" thickBot="1">
      <c r="A122" s="322"/>
      <c r="B122" s="314" t="s">
        <v>170</v>
      </c>
      <c r="C122" s="314" t="s">
        <v>87</v>
      </c>
      <c r="D122" s="314">
        <v>46</v>
      </c>
      <c r="E122" s="309">
        <v>46</v>
      </c>
    </row>
    <row r="123" spans="1:5" ht="13.5" thickBot="1">
      <c r="A123" s="323"/>
      <c r="B123" s="316"/>
      <c r="C123" s="316"/>
      <c r="D123" s="316"/>
      <c r="E123" s="328"/>
    </row>
    <row r="124" spans="1:7" s="299" customFormat="1" ht="12.75">
      <c r="A124" s="430">
        <v>3722</v>
      </c>
      <c r="B124" s="431" t="s">
        <v>93</v>
      </c>
      <c r="C124" s="431"/>
      <c r="D124" s="297">
        <f>SUM(D125:D130)</f>
        <v>5777</v>
      </c>
      <c r="E124" s="298">
        <f>SUM(E125:E130)</f>
        <v>5777</v>
      </c>
      <c r="G124" s="46"/>
    </row>
    <row r="125" spans="1:5" s="299" customFormat="1" ht="12.75">
      <c r="A125" s="424"/>
      <c r="B125" s="332" t="s">
        <v>124</v>
      </c>
      <c r="C125" s="332" t="s">
        <v>86</v>
      </c>
      <c r="D125" s="423">
        <v>750</v>
      </c>
      <c r="E125" s="425">
        <v>750</v>
      </c>
    </row>
    <row r="126" spans="1:5" s="299" customFormat="1" ht="22.5">
      <c r="A126" s="424"/>
      <c r="B126" s="332" t="s">
        <v>172</v>
      </c>
      <c r="C126" s="332" t="s">
        <v>86</v>
      </c>
      <c r="D126" s="423">
        <v>4554</v>
      </c>
      <c r="E126" s="425">
        <v>4554</v>
      </c>
    </row>
    <row r="127" spans="1:5" s="299" customFormat="1" ht="12.75">
      <c r="A127" s="424"/>
      <c r="B127" s="332" t="s">
        <v>98</v>
      </c>
      <c r="C127" s="332" t="s">
        <v>86</v>
      </c>
      <c r="D127" s="423">
        <v>10</v>
      </c>
      <c r="E127" s="425">
        <v>10</v>
      </c>
    </row>
    <row r="128" spans="1:5" s="299" customFormat="1" ht="22.5">
      <c r="A128" s="424"/>
      <c r="B128" s="332" t="s">
        <v>176</v>
      </c>
      <c r="C128" s="332" t="s">
        <v>86</v>
      </c>
      <c r="D128" s="423">
        <v>208</v>
      </c>
      <c r="E128" s="425">
        <v>208</v>
      </c>
    </row>
    <row r="129" spans="1:5" s="299" customFormat="1" ht="22.5">
      <c r="A129" s="424"/>
      <c r="B129" s="332" t="s">
        <v>174</v>
      </c>
      <c r="C129" s="332" t="s">
        <v>86</v>
      </c>
      <c r="D129" s="423">
        <v>195</v>
      </c>
      <c r="E129" s="425">
        <v>195</v>
      </c>
    </row>
    <row r="130" spans="1:5" s="299" customFormat="1" ht="13.5" thickBot="1">
      <c r="A130" s="426"/>
      <c r="B130" s="427" t="s">
        <v>173</v>
      </c>
      <c r="C130" s="427" t="s">
        <v>86</v>
      </c>
      <c r="D130" s="428">
        <v>60</v>
      </c>
      <c r="E130" s="429">
        <v>60</v>
      </c>
    </row>
    <row r="131" spans="1:5" s="299" customFormat="1" ht="12.75">
      <c r="A131" s="330"/>
      <c r="B131" s="330"/>
      <c r="C131" s="330"/>
      <c r="D131" s="331"/>
      <c r="E131" s="331"/>
    </row>
    <row r="132" spans="1:5" s="299" customFormat="1" ht="12.75">
      <c r="A132" s="330"/>
      <c r="B132" s="330"/>
      <c r="C132" s="330"/>
      <c r="D132" s="331"/>
      <c r="E132" s="331"/>
    </row>
    <row r="133" spans="1:5" s="299" customFormat="1" ht="12.75">
      <c r="A133" s="330"/>
      <c r="B133" s="330"/>
      <c r="C133" s="330"/>
      <c r="D133" s="331"/>
      <c r="E133" s="331"/>
    </row>
    <row r="134" spans="1:5" s="299" customFormat="1" ht="12.75">
      <c r="A134" s="330"/>
      <c r="B134" s="330"/>
      <c r="C134" s="330"/>
      <c r="D134" s="331"/>
      <c r="E134" s="331"/>
    </row>
    <row r="135" spans="1:5" s="299" customFormat="1" ht="12.75">
      <c r="A135" s="330"/>
      <c r="B135" s="330"/>
      <c r="C135" s="330"/>
      <c r="D135" s="331"/>
      <c r="E135" s="331"/>
    </row>
    <row r="136" spans="1:5" s="299" customFormat="1" ht="12.75">
      <c r="A136" s="330"/>
      <c r="B136" s="330"/>
      <c r="C136" s="330"/>
      <c r="D136" s="331"/>
      <c r="E136" s="331"/>
    </row>
    <row r="137" spans="1:5" s="299" customFormat="1" ht="12.75">
      <c r="A137" s="330"/>
      <c r="B137" s="330"/>
      <c r="C137" s="330"/>
      <c r="D137" s="331"/>
      <c r="E137" s="331"/>
    </row>
    <row r="138" spans="1:5" s="299" customFormat="1" ht="12.75">
      <c r="A138" s="330"/>
      <c r="B138" s="330"/>
      <c r="C138" s="330"/>
      <c r="D138" s="331"/>
      <c r="E138" s="331"/>
    </row>
    <row r="139" spans="1:5" s="299" customFormat="1" ht="12.75">
      <c r="A139" s="330"/>
      <c r="B139" s="330"/>
      <c r="C139" s="330"/>
      <c r="D139" s="331"/>
      <c r="E139" s="331"/>
    </row>
    <row r="140" spans="1:5" ht="13.5" thickBot="1">
      <c r="A140" s="301"/>
      <c r="B140" s="301"/>
      <c r="C140" s="301"/>
      <c r="D140" s="302"/>
      <c r="E140" s="301"/>
    </row>
    <row r="141" spans="1:7" s="299" customFormat="1" ht="12.75">
      <c r="A141" s="295">
        <v>3745</v>
      </c>
      <c r="B141" s="297" t="s">
        <v>496</v>
      </c>
      <c r="C141" s="483" t="s">
        <v>86</v>
      </c>
      <c r="D141" s="297">
        <f>SUM(D142:D149)</f>
        <v>626</v>
      </c>
      <c r="E141" s="298">
        <f>SUM(E142:E149)</f>
        <v>256</v>
      </c>
      <c r="G141" s="46"/>
    </row>
    <row r="142" spans="1:5" s="299" customFormat="1" ht="12.75">
      <c r="A142" s="311"/>
      <c r="B142" s="290" t="s">
        <v>125</v>
      </c>
      <c r="C142" s="332" t="s">
        <v>86</v>
      </c>
      <c r="D142" s="312">
        <v>20</v>
      </c>
      <c r="E142" s="308">
        <v>20</v>
      </c>
    </row>
    <row r="143" spans="1:5" s="299" customFormat="1" ht="12.75">
      <c r="A143" s="311"/>
      <c r="B143" s="290" t="s">
        <v>126</v>
      </c>
      <c r="C143" s="332" t="s">
        <v>86</v>
      </c>
      <c r="D143" s="312">
        <v>80</v>
      </c>
      <c r="E143" s="308">
        <v>80</v>
      </c>
    </row>
    <row r="144" spans="1:5" s="299" customFormat="1" ht="12.75">
      <c r="A144" s="311"/>
      <c r="B144" s="290" t="s">
        <v>61</v>
      </c>
      <c r="C144" s="332" t="s">
        <v>86</v>
      </c>
      <c r="D144" s="312">
        <v>142</v>
      </c>
      <c r="E144" s="308">
        <v>142</v>
      </c>
    </row>
    <row r="145" spans="1:5" s="299" customFormat="1" ht="12.75">
      <c r="A145" s="311"/>
      <c r="B145" s="290" t="s">
        <v>330</v>
      </c>
      <c r="C145" s="332" t="s">
        <v>86</v>
      </c>
      <c r="D145" s="312">
        <v>10</v>
      </c>
      <c r="E145" s="308">
        <v>10</v>
      </c>
    </row>
    <row r="146" spans="1:5" s="299" customFormat="1" ht="12.75">
      <c r="A146" s="311"/>
      <c r="B146" s="484" t="s">
        <v>177</v>
      </c>
      <c r="C146" s="332" t="s">
        <v>86</v>
      </c>
      <c r="D146" s="312">
        <v>4</v>
      </c>
      <c r="E146" s="308">
        <v>4</v>
      </c>
    </row>
    <row r="147" spans="1:5" s="299" customFormat="1" ht="12.75">
      <c r="A147" s="311"/>
      <c r="B147" s="290" t="s">
        <v>331</v>
      </c>
      <c r="C147" s="332" t="s">
        <v>86</v>
      </c>
      <c r="D147" s="312">
        <v>120</v>
      </c>
      <c r="E147" s="308">
        <v>0</v>
      </c>
    </row>
    <row r="148" spans="1:5" s="299" customFormat="1" ht="12.75">
      <c r="A148" s="311"/>
      <c r="B148" s="290" t="s">
        <v>332</v>
      </c>
      <c r="C148" s="332" t="s">
        <v>86</v>
      </c>
      <c r="D148" s="312">
        <v>150</v>
      </c>
      <c r="E148" s="308">
        <v>0</v>
      </c>
    </row>
    <row r="149" spans="1:5" s="299" customFormat="1" ht="23.25" thickBot="1">
      <c r="A149" s="313"/>
      <c r="B149" s="307" t="s">
        <v>329</v>
      </c>
      <c r="C149" s="427" t="s">
        <v>86</v>
      </c>
      <c r="D149" s="314">
        <v>100</v>
      </c>
      <c r="E149" s="309">
        <v>0</v>
      </c>
    </row>
    <row r="150" spans="1:5" ht="13.5" thickBot="1">
      <c r="A150" s="301"/>
      <c r="B150" s="301"/>
      <c r="C150" s="301"/>
      <c r="D150" s="302"/>
      <c r="E150" s="301"/>
    </row>
    <row r="151" spans="1:7" s="299" customFormat="1" ht="12.75">
      <c r="A151" s="295">
        <v>4329</v>
      </c>
      <c r="B151" s="296" t="s">
        <v>648</v>
      </c>
      <c r="C151" s="296"/>
      <c r="D151" s="297">
        <f>SUM(D152:D153)</f>
        <v>148</v>
      </c>
      <c r="E151" s="298">
        <f>SUM(E152:E153)</f>
        <v>148</v>
      </c>
      <c r="G151" s="46"/>
    </row>
    <row r="152" spans="1:5" s="299" customFormat="1" ht="22.5">
      <c r="A152" s="485"/>
      <c r="B152" s="465" t="s">
        <v>97</v>
      </c>
      <c r="C152" s="465" t="s">
        <v>166</v>
      </c>
      <c r="D152" s="466">
        <v>90</v>
      </c>
      <c r="E152" s="467">
        <v>90</v>
      </c>
    </row>
    <row r="153" spans="1:5" s="299" customFormat="1" ht="45.75" thickBot="1">
      <c r="A153" s="449"/>
      <c r="B153" s="486" t="s">
        <v>62</v>
      </c>
      <c r="C153" s="486" t="s">
        <v>166</v>
      </c>
      <c r="D153" s="451">
        <v>58</v>
      </c>
      <c r="E153" s="452">
        <v>58</v>
      </c>
    </row>
    <row r="154" spans="1:5" ht="13.5" thickBot="1">
      <c r="A154" s="336"/>
      <c r="B154" s="336"/>
      <c r="C154" s="336"/>
      <c r="D154" s="432"/>
      <c r="E154" s="336"/>
    </row>
    <row r="155" spans="1:7" s="299" customFormat="1" ht="12.75">
      <c r="A155" s="295">
        <v>4351</v>
      </c>
      <c r="B155" s="297" t="s">
        <v>99</v>
      </c>
      <c r="C155" s="297"/>
      <c r="D155" s="297">
        <f>SUM(D156:D156)</f>
        <v>750</v>
      </c>
      <c r="E155" s="298">
        <f>SUM(E156:E156)</f>
        <v>750</v>
      </c>
      <c r="G155" s="46"/>
    </row>
    <row r="156" spans="1:5" s="299" customFormat="1" ht="23.25" thickBot="1">
      <c r="A156" s="449"/>
      <c r="B156" s="451" t="s">
        <v>63</v>
      </c>
      <c r="C156" s="451" t="s">
        <v>166</v>
      </c>
      <c r="D156" s="451">
        <v>750</v>
      </c>
      <c r="E156" s="452">
        <v>750</v>
      </c>
    </row>
    <row r="157" spans="1:5" ht="13.5" thickBot="1">
      <c r="A157" s="301"/>
      <c r="B157" s="301"/>
      <c r="C157" s="301"/>
      <c r="D157" s="302"/>
      <c r="E157" s="301"/>
    </row>
    <row r="158" spans="1:7" s="299" customFormat="1" ht="12.75">
      <c r="A158" s="295">
        <v>4359</v>
      </c>
      <c r="B158" s="297" t="s">
        <v>498</v>
      </c>
      <c r="C158" s="297"/>
      <c r="D158" s="297">
        <f>SUM(D159:D160)</f>
        <v>87</v>
      </c>
      <c r="E158" s="298">
        <f>SUM(E159:E160)</f>
        <v>87</v>
      </c>
      <c r="G158" s="46"/>
    </row>
    <row r="159" spans="1:5" s="299" customFormat="1" ht="56.25">
      <c r="A159" s="311"/>
      <c r="B159" s="290" t="s">
        <v>702</v>
      </c>
      <c r="C159" s="290" t="s">
        <v>166</v>
      </c>
      <c r="D159" s="312">
        <v>49</v>
      </c>
      <c r="E159" s="308">
        <v>49</v>
      </c>
    </row>
    <row r="160" spans="1:5" s="299" customFormat="1" ht="45.75" thickBot="1">
      <c r="A160" s="313"/>
      <c r="B160" s="307" t="s">
        <v>703</v>
      </c>
      <c r="C160" s="307" t="s">
        <v>166</v>
      </c>
      <c r="D160" s="314">
        <v>38</v>
      </c>
      <c r="E160" s="309">
        <v>38</v>
      </c>
    </row>
    <row r="161" spans="1:5" ht="13.5" thickBot="1">
      <c r="A161" s="315"/>
      <c r="B161" s="315"/>
      <c r="C161" s="315"/>
      <c r="D161" s="316"/>
      <c r="E161" s="302"/>
    </row>
    <row r="162" spans="1:7" ht="13.5" thickBot="1">
      <c r="A162" s="337">
        <v>4379</v>
      </c>
      <c r="B162" s="338" t="s">
        <v>129</v>
      </c>
      <c r="C162" s="338"/>
      <c r="D162" s="339">
        <v>5</v>
      </c>
      <c r="E162" s="333">
        <v>5</v>
      </c>
      <c r="G162" s="46"/>
    </row>
    <row r="163" spans="1:5" ht="12.75">
      <c r="A163" s="325"/>
      <c r="B163" s="325"/>
      <c r="C163" s="325"/>
      <c r="D163" s="326"/>
      <c r="E163" s="326"/>
    </row>
    <row r="164" spans="1:5" ht="12.75">
      <c r="A164" s="325"/>
      <c r="B164" s="325"/>
      <c r="C164" s="325"/>
      <c r="D164" s="326"/>
      <c r="E164" s="326"/>
    </row>
    <row r="165" spans="1:5" ht="13.5" thickBot="1">
      <c r="A165" s="325"/>
      <c r="B165" s="325"/>
      <c r="C165" s="325"/>
      <c r="D165" s="326"/>
      <c r="E165" s="326"/>
    </row>
    <row r="166" spans="1:7" s="299" customFormat="1" ht="12.75">
      <c r="A166" s="295">
        <v>5311</v>
      </c>
      <c r="B166" s="297" t="s">
        <v>318</v>
      </c>
      <c r="C166" s="297"/>
      <c r="D166" s="297">
        <f>SUM(D167:D173)</f>
        <v>4539</v>
      </c>
      <c r="E166" s="298">
        <f>SUM(E167:E173)</f>
        <v>4319</v>
      </c>
      <c r="G166" s="46"/>
    </row>
    <row r="167" spans="1:5" s="299" customFormat="1" ht="22.5">
      <c r="A167" s="311"/>
      <c r="B167" s="290" t="s">
        <v>709</v>
      </c>
      <c r="C167" s="290" t="s">
        <v>324</v>
      </c>
      <c r="D167" s="312">
        <v>2430</v>
      </c>
      <c r="E167" s="308">
        <v>2430</v>
      </c>
    </row>
    <row r="168" spans="1:5" s="299" customFormat="1" ht="12.75">
      <c r="A168" s="311"/>
      <c r="B168" s="290" t="s">
        <v>100</v>
      </c>
      <c r="C168" s="290"/>
      <c r="D168" s="312">
        <v>826</v>
      </c>
      <c r="E168" s="308">
        <v>826</v>
      </c>
    </row>
    <row r="169" spans="1:5" s="299" customFormat="1" ht="12.75">
      <c r="A169" s="311"/>
      <c r="B169" s="290" t="s">
        <v>101</v>
      </c>
      <c r="C169" s="290"/>
      <c r="D169" s="312">
        <v>49</v>
      </c>
      <c r="E169" s="308">
        <v>49</v>
      </c>
    </row>
    <row r="170" spans="1:5" s="299" customFormat="1" ht="12.75">
      <c r="A170" s="311"/>
      <c r="B170" s="290" t="s">
        <v>314</v>
      </c>
      <c r="C170" s="290"/>
      <c r="D170" s="312">
        <v>562</v>
      </c>
      <c r="E170" s="308">
        <v>562</v>
      </c>
    </row>
    <row r="171" spans="1:5" s="299" customFormat="1" ht="12.75">
      <c r="A171" s="311"/>
      <c r="B171" s="290" t="s">
        <v>316</v>
      </c>
      <c r="C171" s="290"/>
      <c r="D171" s="312">
        <v>452</v>
      </c>
      <c r="E171" s="308">
        <v>452</v>
      </c>
    </row>
    <row r="172" spans="1:5" s="299" customFormat="1" ht="12.75">
      <c r="A172" s="311"/>
      <c r="B172" s="290" t="s">
        <v>315</v>
      </c>
      <c r="C172" s="290"/>
      <c r="D172" s="312">
        <v>50</v>
      </c>
      <c r="E172" s="308">
        <v>0</v>
      </c>
    </row>
    <row r="173" spans="1:5" s="299" customFormat="1" ht="13.5" thickBot="1">
      <c r="A173" s="313"/>
      <c r="B173" s="307" t="s">
        <v>317</v>
      </c>
      <c r="C173" s="307"/>
      <c r="D173" s="314">
        <v>170</v>
      </c>
      <c r="E173" s="309">
        <v>0</v>
      </c>
    </row>
    <row r="174" spans="1:5" ht="13.5" thickBot="1">
      <c r="A174" s="315"/>
      <c r="B174" s="315"/>
      <c r="C174" s="315"/>
      <c r="D174" s="316"/>
      <c r="E174" s="301"/>
    </row>
    <row r="175" spans="1:7" s="299" customFormat="1" ht="12.75">
      <c r="A175" s="295">
        <v>5512</v>
      </c>
      <c r="B175" s="297" t="s">
        <v>323</v>
      </c>
      <c r="C175" s="297"/>
      <c r="D175" s="297">
        <f>SUM(D176:D180)</f>
        <v>1980</v>
      </c>
      <c r="E175" s="298">
        <f>SUM(E176:E180)</f>
        <v>1330</v>
      </c>
      <c r="G175" s="46"/>
    </row>
    <row r="176" spans="1:5" s="299" customFormat="1" ht="12.75">
      <c r="A176" s="311"/>
      <c r="B176" s="290" t="s">
        <v>319</v>
      </c>
      <c r="C176" s="290" t="s">
        <v>325</v>
      </c>
      <c r="D176" s="312">
        <v>505</v>
      </c>
      <c r="E176" s="308">
        <v>505</v>
      </c>
    </row>
    <row r="177" spans="1:5" s="299" customFormat="1" ht="12.75">
      <c r="A177" s="311"/>
      <c r="B177" s="290" t="s">
        <v>100</v>
      </c>
      <c r="C177" s="290"/>
      <c r="D177" s="312">
        <v>145</v>
      </c>
      <c r="E177" s="308">
        <v>145</v>
      </c>
    </row>
    <row r="178" spans="1:5" s="299" customFormat="1" ht="12.75">
      <c r="A178" s="311"/>
      <c r="B178" s="290" t="s">
        <v>320</v>
      </c>
      <c r="C178" s="290"/>
      <c r="D178" s="312">
        <v>680</v>
      </c>
      <c r="E178" s="308">
        <v>680</v>
      </c>
    </row>
    <row r="179" spans="1:5" s="299" customFormat="1" ht="12.75">
      <c r="A179" s="311"/>
      <c r="B179" s="290" t="s">
        <v>321</v>
      </c>
      <c r="C179" s="290"/>
      <c r="D179" s="312">
        <v>400</v>
      </c>
      <c r="E179" s="308">
        <v>0</v>
      </c>
    </row>
    <row r="180" spans="1:5" s="299" customFormat="1" ht="13.5" thickBot="1">
      <c r="A180" s="313"/>
      <c r="B180" s="307" t="s">
        <v>322</v>
      </c>
      <c r="C180" s="307"/>
      <c r="D180" s="314">
        <v>250</v>
      </c>
      <c r="E180" s="309">
        <v>0</v>
      </c>
    </row>
    <row r="181" spans="1:5" ht="13.5" thickBot="1">
      <c r="A181" s="300"/>
      <c r="B181" s="301"/>
      <c r="C181" s="301"/>
      <c r="D181" s="302"/>
      <c r="E181" s="301"/>
    </row>
    <row r="182" spans="1:7" ht="23.25" thickBot="1">
      <c r="A182" s="487">
        <v>6112</v>
      </c>
      <c r="B182" s="488" t="s">
        <v>130</v>
      </c>
      <c r="C182" s="489" t="s">
        <v>326</v>
      </c>
      <c r="D182" s="490">
        <v>2470</v>
      </c>
      <c r="E182" s="501">
        <v>2470</v>
      </c>
      <c r="G182" s="46"/>
    </row>
    <row r="183" spans="1:5" ht="13.5" thickBot="1">
      <c r="A183" s="304"/>
      <c r="B183" s="334"/>
      <c r="C183" s="334"/>
      <c r="D183" s="335"/>
      <c r="E183" s="301"/>
    </row>
    <row r="184" spans="1:7" ht="12.75">
      <c r="A184" s="295">
        <v>6171</v>
      </c>
      <c r="B184" s="297" t="s">
        <v>502</v>
      </c>
      <c r="C184" s="297"/>
      <c r="D184" s="297">
        <f>SUM(D185:D199)</f>
        <v>5735</v>
      </c>
      <c r="E184" s="298">
        <f>SUM(E185:E199)</f>
        <v>5280</v>
      </c>
      <c r="G184" s="46"/>
    </row>
    <row r="185" spans="1:5" ht="22.5">
      <c r="A185" s="327"/>
      <c r="B185" s="290" t="s">
        <v>132</v>
      </c>
      <c r="C185" s="290" t="s">
        <v>159</v>
      </c>
      <c r="D185" s="312">
        <v>850</v>
      </c>
      <c r="E185" s="308">
        <v>850</v>
      </c>
    </row>
    <row r="186" spans="1:5" ht="12.75">
      <c r="A186" s="327"/>
      <c r="B186" s="290" t="s">
        <v>133</v>
      </c>
      <c r="C186" s="290" t="s">
        <v>159</v>
      </c>
      <c r="D186" s="312">
        <v>1260</v>
      </c>
      <c r="E186" s="308">
        <v>1260</v>
      </c>
    </row>
    <row r="187" spans="1:5" ht="22.5">
      <c r="A187" s="327"/>
      <c r="B187" s="290" t="s">
        <v>134</v>
      </c>
      <c r="C187" s="290" t="s">
        <v>159</v>
      </c>
      <c r="D187" s="312">
        <v>2440</v>
      </c>
      <c r="E187" s="308">
        <v>2440</v>
      </c>
    </row>
    <row r="188" spans="1:5" ht="12.75">
      <c r="A188" s="327"/>
      <c r="B188" s="290" t="s">
        <v>135</v>
      </c>
      <c r="C188" s="290" t="s">
        <v>159</v>
      </c>
      <c r="D188" s="312">
        <v>200</v>
      </c>
      <c r="E188" s="308">
        <v>200</v>
      </c>
    </row>
    <row r="189" spans="1:5" ht="12.75">
      <c r="A189" s="327"/>
      <c r="B189" s="290" t="s">
        <v>136</v>
      </c>
      <c r="C189" s="290" t="s">
        <v>159</v>
      </c>
      <c r="D189" s="312">
        <v>100</v>
      </c>
      <c r="E189" s="308">
        <v>100</v>
      </c>
    </row>
    <row r="190" spans="1:5" ht="12.75">
      <c r="A190" s="327"/>
      <c r="B190" s="290" t="s">
        <v>137</v>
      </c>
      <c r="C190" s="290" t="s">
        <v>159</v>
      </c>
      <c r="D190" s="312">
        <v>130</v>
      </c>
      <c r="E190" s="308">
        <v>130</v>
      </c>
    </row>
    <row r="191" spans="1:5" ht="12.75">
      <c r="A191" s="311"/>
      <c r="B191" s="290" t="s">
        <v>138</v>
      </c>
      <c r="C191" s="290" t="s">
        <v>159</v>
      </c>
      <c r="D191" s="312">
        <v>300</v>
      </c>
      <c r="E191" s="308">
        <v>300</v>
      </c>
    </row>
    <row r="192" spans="1:5" ht="12.75">
      <c r="A192" s="311"/>
      <c r="B192" s="492" t="s">
        <v>139</v>
      </c>
      <c r="C192" s="290" t="s">
        <v>159</v>
      </c>
      <c r="D192" s="312">
        <v>120</v>
      </c>
      <c r="E192" s="308">
        <v>0</v>
      </c>
    </row>
    <row r="193" spans="1:5" ht="12.75">
      <c r="A193" s="311"/>
      <c r="B193" s="290" t="s">
        <v>140</v>
      </c>
      <c r="C193" s="290" t="s">
        <v>159</v>
      </c>
      <c r="D193" s="312">
        <v>70</v>
      </c>
      <c r="E193" s="308">
        <v>0</v>
      </c>
    </row>
    <row r="194" spans="1:5" ht="12.75">
      <c r="A194" s="311"/>
      <c r="B194" s="290" t="s">
        <v>147</v>
      </c>
      <c r="C194" s="290" t="s">
        <v>159</v>
      </c>
      <c r="D194" s="312">
        <v>10</v>
      </c>
      <c r="E194" s="308">
        <v>0</v>
      </c>
    </row>
    <row r="195" spans="1:5" ht="12.75">
      <c r="A195" s="311"/>
      <c r="B195" s="290" t="s">
        <v>148</v>
      </c>
      <c r="C195" s="290" t="s">
        <v>159</v>
      </c>
      <c r="D195" s="312">
        <v>40</v>
      </c>
      <c r="E195" s="308">
        <v>0</v>
      </c>
    </row>
    <row r="196" spans="1:5" ht="12.75">
      <c r="A196" s="311"/>
      <c r="B196" s="290" t="s">
        <v>149</v>
      </c>
      <c r="C196" s="290" t="s">
        <v>159</v>
      </c>
      <c r="D196" s="312">
        <v>40</v>
      </c>
      <c r="E196" s="308">
        <v>0</v>
      </c>
    </row>
    <row r="197" spans="1:5" ht="12.75">
      <c r="A197" s="311"/>
      <c r="B197" s="290" t="s">
        <v>904</v>
      </c>
      <c r="C197" s="290" t="s">
        <v>159</v>
      </c>
      <c r="D197" s="312">
        <v>50</v>
      </c>
      <c r="E197" s="308">
        <v>0</v>
      </c>
    </row>
    <row r="198" spans="1:5" ht="12.75">
      <c r="A198" s="311"/>
      <c r="B198" s="290" t="s">
        <v>150</v>
      </c>
      <c r="C198" s="290" t="s">
        <v>328</v>
      </c>
      <c r="D198" s="312">
        <v>90</v>
      </c>
      <c r="E198" s="308">
        <v>0</v>
      </c>
    </row>
    <row r="199" spans="1:5" ht="13.5" thickBot="1">
      <c r="A199" s="313"/>
      <c r="B199" s="307" t="s">
        <v>151</v>
      </c>
      <c r="C199" s="307" t="s">
        <v>328</v>
      </c>
      <c r="D199" s="314">
        <v>35</v>
      </c>
      <c r="E199" s="309">
        <v>0</v>
      </c>
    </row>
    <row r="200" spans="1:5" ht="13.5" thickBot="1">
      <c r="A200" s="315"/>
      <c r="B200" s="315"/>
      <c r="C200" s="315"/>
      <c r="D200" s="316"/>
      <c r="E200" s="315"/>
    </row>
    <row r="201" spans="1:7" ht="12.75">
      <c r="A201" s="295">
        <v>6171</v>
      </c>
      <c r="B201" s="296" t="s">
        <v>922</v>
      </c>
      <c r="C201" s="296"/>
      <c r="D201" s="297">
        <f>SUM(D202:D207)</f>
        <v>19167</v>
      </c>
      <c r="E201" s="298">
        <f>SUM(E202:E207)</f>
        <v>19167</v>
      </c>
      <c r="G201" s="46"/>
    </row>
    <row r="202" spans="1:5" ht="12.75">
      <c r="A202" s="311"/>
      <c r="B202" s="290" t="s">
        <v>527</v>
      </c>
      <c r="C202" s="290" t="s">
        <v>328</v>
      </c>
      <c r="D202" s="312">
        <v>13520</v>
      </c>
      <c r="E202" s="308">
        <v>13520</v>
      </c>
    </row>
    <row r="203" spans="1:5" ht="12.75">
      <c r="A203" s="311"/>
      <c r="B203" s="290" t="s">
        <v>528</v>
      </c>
      <c r="C203" s="290" t="s">
        <v>328</v>
      </c>
      <c r="D203" s="312">
        <v>4600</v>
      </c>
      <c r="E203" s="308">
        <v>4600</v>
      </c>
    </row>
    <row r="204" spans="1:5" ht="12.75">
      <c r="A204" s="311"/>
      <c r="B204" s="290" t="s">
        <v>529</v>
      </c>
      <c r="C204" s="290" t="s">
        <v>328</v>
      </c>
      <c r="D204" s="312">
        <v>270</v>
      </c>
      <c r="E204" s="308">
        <v>270</v>
      </c>
    </row>
    <row r="205" spans="1:5" ht="12.75">
      <c r="A205" s="311"/>
      <c r="B205" s="290" t="s">
        <v>532</v>
      </c>
      <c r="C205" s="290" t="s">
        <v>328</v>
      </c>
      <c r="D205" s="312">
        <v>71</v>
      </c>
      <c r="E205" s="308">
        <v>71</v>
      </c>
    </row>
    <row r="206" spans="1:5" ht="12.75">
      <c r="A206" s="311"/>
      <c r="B206" s="290" t="s">
        <v>530</v>
      </c>
      <c r="C206" s="290" t="s">
        <v>328</v>
      </c>
      <c r="D206" s="312">
        <v>350</v>
      </c>
      <c r="E206" s="308">
        <v>350</v>
      </c>
    </row>
    <row r="207" spans="1:5" ht="13.5" thickBot="1">
      <c r="A207" s="313"/>
      <c r="B207" s="307" t="s">
        <v>531</v>
      </c>
      <c r="C207" s="307" t="s">
        <v>328</v>
      </c>
      <c r="D207" s="314">
        <v>356</v>
      </c>
      <c r="E207" s="309">
        <v>356</v>
      </c>
    </row>
    <row r="208" spans="1:5" ht="13.5" thickBot="1">
      <c r="A208" s="315"/>
      <c r="B208" s="315"/>
      <c r="C208" s="315"/>
      <c r="D208" s="316"/>
      <c r="E208" s="316"/>
    </row>
    <row r="209" spans="1:7" ht="12.75">
      <c r="A209" s="317">
        <v>6171</v>
      </c>
      <c r="B209" s="318" t="s">
        <v>921</v>
      </c>
      <c r="C209" s="318"/>
      <c r="D209" s="297">
        <f>SUM(D210:D212)</f>
        <v>580</v>
      </c>
      <c r="E209" s="298">
        <f>SUM(E210:E212)</f>
        <v>580</v>
      </c>
      <c r="G209" s="46"/>
    </row>
    <row r="210" spans="1:5" ht="12.75">
      <c r="A210" s="311"/>
      <c r="B210" s="290" t="s">
        <v>519</v>
      </c>
      <c r="C210" s="290" t="s">
        <v>87</v>
      </c>
      <c r="D210" s="312">
        <v>400</v>
      </c>
      <c r="E210" s="308">
        <v>400</v>
      </c>
    </row>
    <row r="211" spans="1:5" ht="12.75">
      <c r="A211" s="311"/>
      <c r="B211" s="290" t="s">
        <v>520</v>
      </c>
      <c r="C211" s="290" t="s">
        <v>87</v>
      </c>
      <c r="D211" s="312">
        <v>80</v>
      </c>
      <c r="E211" s="308">
        <v>80</v>
      </c>
    </row>
    <row r="212" spans="1:5" ht="13.5" thickBot="1">
      <c r="A212" s="313"/>
      <c r="B212" s="307" t="s">
        <v>521</v>
      </c>
      <c r="C212" s="307" t="s">
        <v>87</v>
      </c>
      <c r="D212" s="314">
        <v>100</v>
      </c>
      <c r="E212" s="309">
        <v>100</v>
      </c>
    </row>
    <row r="213" spans="1:5" ht="13.5" thickBot="1">
      <c r="A213" s="315"/>
      <c r="B213" s="315"/>
      <c r="C213" s="315"/>
      <c r="D213" s="316"/>
      <c r="E213" s="316"/>
    </row>
    <row r="214" spans="1:7" ht="12.75">
      <c r="A214" s="317">
        <v>6171</v>
      </c>
      <c r="B214" s="318" t="s">
        <v>870</v>
      </c>
      <c r="C214" s="318"/>
      <c r="D214" s="297">
        <f>SUM(D215:D220)</f>
        <v>502</v>
      </c>
      <c r="E214" s="298">
        <f>SUM(E215:E220)</f>
        <v>502</v>
      </c>
      <c r="G214" s="46"/>
    </row>
    <row r="215" spans="1:5" ht="22.5">
      <c r="A215" s="311"/>
      <c r="B215" s="290" t="s">
        <v>513</v>
      </c>
      <c r="C215" s="290" t="s">
        <v>155</v>
      </c>
      <c r="D215" s="312">
        <v>328</v>
      </c>
      <c r="E215" s="308">
        <v>328</v>
      </c>
    </row>
    <row r="216" spans="1:5" ht="22.5">
      <c r="A216" s="311"/>
      <c r="B216" s="290" t="s">
        <v>516</v>
      </c>
      <c r="C216" s="290" t="s">
        <v>155</v>
      </c>
      <c r="D216" s="312">
        <v>23</v>
      </c>
      <c r="E216" s="308">
        <v>23</v>
      </c>
    </row>
    <row r="217" spans="1:5" ht="22.5">
      <c r="A217" s="311"/>
      <c r="B217" s="290" t="s">
        <v>514</v>
      </c>
      <c r="C217" s="290" t="s">
        <v>155</v>
      </c>
      <c r="D217" s="312">
        <v>36</v>
      </c>
      <c r="E217" s="308">
        <v>36</v>
      </c>
    </row>
    <row r="218" spans="1:5" ht="12.75">
      <c r="A218" s="311"/>
      <c r="B218" s="290" t="s">
        <v>515</v>
      </c>
      <c r="C218" s="290" t="s">
        <v>155</v>
      </c>
      <c r="D218" s="312">
        <v>60</v>
      </c>
      <c r="E218" s="308">
        <v>60</v>
      </c>
    </row>
    <row r="219" spans="1:5" ht="12.75">
      <c r="A219" s="311"/>
      <c r="B219" s="290" t="s">
        <v>517</v>
      </c>
      <c r="C219" s="290" t="s">
        <v>155</v>
      </c>
      <c r="D219" s="312">
        <v>29</v>
      </c>
      <c r="E219" s="308">
        <v>29</v>
      </c>
    </row>
    <row r="220" spans="1:5" ht="13.5" thickBot="1">
      <c r="A220" s="313"/>
      <c r="B220" s="307" t="s">
        <v>518</v>
      </c>
      <c r="C220" s="307" t="s">
        <v>155</v>
      </c>
      <c r="D220" s="314">
        <v>26</v>
      </c>
      <c r="E220" s="309">
        <v>26</v>
      </c>
    </row>
    <row r="221" spans="1:5" ht="13.5" thickBot="1">
      <c r="A221" s="315"/>
      <c r="B221" s="315"/>
      <c r="C221" s="315"/>
      <c r="D221" s="316"/>
      <c r="E221" s="316"/>
    </row>
    <row r="222" spans="1:7" s="47" customFormat="1" ht="12.75">
      <c r="A222" s="430">
        <v>6171</v>
      </c>
      <c r="B222" s="431" t="s">
        <v>522</v>
      </c>
      <c r="C222" s="431"/>
      <c r="D222" s="297">
        <f>SUM(D223:D226)</f>
        <v>106</v>
      </c>
      <c r="E222" s="298">
        <f>SUM(E223:E226)</f>
        <v>106</v>
      </c>
      <c r="G222" s="46"/>
    </row>
    <row r="223" spans="1:5" ht="12.75">
      <c r="A223" s="424"/>
      <c r="B223" s="332" t="s">
        <v>525</v>
      </c>
      <c r="C223" s="332" t="s">
        <v>88</v>
      </c>
      <c r="D223" s="423">
        <v>20</v>
      </c>
      <c r="E223" s="425">
        <v>20</v>
      </c>
    </row>
    <row r="224" spans="1:5" ht="12.75">
      <c r="A224" s="424"/>
      <c r="B224" s="332" t="s">
        <v>220</v>
      </c>
      <c r="C224" s="332" t="s">
        <v>510</v>
      </c>
      <c r="D224" s="423">
        <v>36</v>
      </c>
      <c r="E224" s="425">
        <v>36</v>
      </c>
    </row>
    <row r="225" spans="1:5" ht="12.75">
      <c r="A225" s="424"/>
      <c r="B225" s="332" t="s">
        <v>221</v>
      </c>
      <c r="C225" s="332" t="s">
        <v>87</v>
      </c>
      <c r="D225" s="423">
        <v>50</v>
      </c>
      <c r="E225" s="425">
        <v>50</v>
      </c>
    </row>
    <row r="226" spans="1:5" ht="13.5" thickBot="1">
      <c r="A226" s="426"/>
      <c r="B226" s="427" t="s">
        <v>526</v>
      </c>
      <c r="C226" s="427" t="s">
        <v>86</v>
      </c>
      <c r="D226" s="428">
        <v>0</v>
      </c>
      <c r="E226" s="429">
        <v>0</v>
      </c>
    </row>
    <row r="227" spans="1:5" ht="12.75">
      <c r="A227" s="330"/>
      <c r="B227" s="330"/>
      <c r="C227" s="330"/>
      <c r="D227" s="331"/>
      <c r="E227" s="331"/>
    </row>
    <row r="228" spans="1:5" ht="12.75">
      <c r="A228" s="330"/>
      <c r="B228" s="330"/>
      <c r="C228" s="330"/>
      <c r="D228" s="331"/>
      <c r="E228" s="331"/>
    </row>
    <row r="229" spans="1:5" ht="12.75">
      <c r="A229" s="330"/>
      <c r="B229" s="330"/>
      <c r="C229" s="330"/>
      <c r="D229" s="331"/>
      <c r="E229" s="331"/>
    </row>
    <row r="230" spans="1:5" ht="12.75">
      <c r="A230" s="330"/>
      <c r="B230" s="330"/>
      <c r="C230" s="330"/>
      <c r="D230" s="331"/>
      <c r="E230" s="331"/>
    </row>
    <row r="231" spans="1:5" ht="12.75">
      <c r="A231" s="330"/>
      <c r="B231" s="330"/>
      <c r="C231" s="330"/>
      <c r="D231" s="331"/>
      <c r="E231" s="331"/>
    </row>
    <row r="232" spans="1:5" ht="13.5" thickBot="1">
      <c r="A232" s="315"/>
      <c r="B232" s="315"/>
      <c r="C232" s="315"/>
      <c r="D232" s="316"/>
      <c r="E232" s="301"/>
    </row>
    <row r="233" spans="1:7" ht="12.75">
      <c r="A233" s="317">
        <v>6171</v>
      </c>
      <c r="B233" s="318" t="s">
        <v>644</v>
      </c>
      <c r="C233" s="318"/>
      <c r="D233" s="297">
        <f>SUM(D234:D235)</f>
        <v>450</v>
      </c>
      <c r="E233" s="298">
        <f>SUM(E234:E235)</f>
        <v>450</v>
      </c>
      <c r="G233" s="46"/>
    </row>
    <row r="234" spans="1:5" ht="22.5">
      <c r="A234" s="327"/>
      <c r="B234" s="290" t="s">
        <v>509</v>
      </c>
      <c r="C234" s="290" t="s">
        <v>511</v>
      </c>
      <c r="D234" s="312">
        <v>153</v>
      </c>
      <c r="E234" s="308">
        <v>153</v>
      </c>
    </row>
    <row r="235" spans="1:5" ht="34.5" thickBot="1">
      <c r="A235" s="322"/>
      <c r="B235" s="307" t="s">
        <v>512</v>
      </c>
      <c r="C235" s="307" t="s">
        <v>511</v>
      </c>
      <c r="D235" s="314">
        <v>297</v>
      </c>
      <c r="E235" s="309">
        <v>297</v>
      </c>
    </row>
    <row r="236" spans="1:5" ht="13.5" thickBot="1">
      <c r="A236" s="301"/>
      <c r="B236" s="301"/>
      <c r="C236" s="301"/>
      <c r="D236" s="302"/>
      <c r="E236" s="301"/>
    </row>
    <row r="237" spans="1:7" ht="12.75">
      <c r="A237" s="317">
        <v>6310</v>
      </c>
      <c r="B237" s="318" t="s">
        <v>508</v>
      </c>
      <c r="C237" s="318"/>
      <c r="D237" s="297">
        <f>SUM(D238:D240)</f>
        <v>477</v>
      </c>
      <c r="E237" s="298">
        <f>SUM(E238:E240)</f>
        <v>477</v>
      </c>
      <c r="G237" s="46"/>
    </row>
    <row r="238" spans="1:5" ht="12.75">
      <c r="A238" s="340"/>
      <c r="B238" s="290" t="s">
        <v>507</v>
      </c>
      <c r="C238" s="290" t="s">
        <v>510</v>
      </c>
      <c r="D238" s="312">
        <v>72</v>
      </c>
      <c r="E238" s="308">
        <v>72</v>
      </c>
    </row>
    <row r="239" spans="1:5" ht="12.75">
      <c r="A239" s="340"/>
      <c r="B239" s="290" t="s">
        <v>523</v>
      </c>
      <c r="C239" s="290" t="s">
        <v>510</v>
      </c>
      <c r="D239" s="312">
        <v>180</v>
      </c>
      <c r="E239" s="308">
        <v>180</v>
      </c>
    </row>
    <row r="240" spans="1:5" ht="13.5" thickBot="1">
      <c r="A240" s="319"/>
      <c r="B240" s="307" t="s">
        <v>524</v>
      </c>
      <c r="C240" s="307" t="s">
        <v>510</v>
      </c>
      <c r="D240" s="314">
        <v>225</v>
      </c>
      <c r="E240" s="309">
        <v>225</v>
      </c>
    </row>
    <row r="241" spans="1:5" ht="13.5" thickBot="1">
      <c r="A241" s="325"/>
      <c r="B241" s="315"/>
      <c r="C241" s="315"/>
      <c r="D241" s="316"/>
      <c r="E241" s="316"/>
    </row>
    <row r="242" spans="1:7" s="47" customFormat="1" ht="13.5" thickBot="1">
      <c r="A242" s="337">
        <v>6320</v>
      </c>
      <c r="B242" s="338" t="s">
        <v>506</v>
      </c>
      <c r="C242" s="338" t="s">
        <v>510</v>
      </c>
      <c r="D242" s="339">
        <v>605</v>
      </c>
      <c r="E242" s="333">
        <v>605</v>
      </c>
      <c r="G242" s="155"/>
    </row>
    <row r="243" spans="1:5" ht="13.5" thickBot="1">
      <c r="A243" s="325"/>
      <c r="B243" s="325"/>
      <c r="C243" s="325"/>
      <c r="D243" s="326"/>
      <c r="E243" s="301"/>
    </row>
    <row r="244" spans="1:7" ht="13.5" thickBot="1">
      <c r="A244" s="337">
        <v>6399</v>
      </c>
      <c r="B244" s="338" t="s">
        <v>85</v>
      </c>
      <c r="C244" s="338" t="s">
        <v>510</v>
      </c>
      <c r="D244" s="339">
        <v>500</v>
      </c>
      <c r="E244" s="333">
        <v>500</v>
      </c>
      <c r="G244" s="46"/>
    </row>
    <row r="245" spans="1:5" ht="13.5" thickBot="1">
      <c r="A245" s="323"/>
      <c r="B245" s="325"/>
      <c r="C245" s="325"/>
      <c r="D245" s="326"/>
      <c r="E245" s="326"/>
    </row>
    <row r="246" spans="1:5" ht="13.5" thickBot="1">
      <c r="A246" s="341"/>
      <c r="B246" s="338" t="s">
        <v>505</v>
      </c>
      <c r="C246" s="338"/>
      <c r="D246" s="339"/>
      <c r="E246" s="333">
        <v>3431</v>
      </c>
    </row>
    <row r="247" spans="1:5" ht="12.75">
      <c r="A247" s="323"/>
      <c r="B247" s="325"/>
      <c r="C247" s="325"/>
      <c r="D247" s="326"/>
      <c r="E247" s="326"/>
    </row>
    <row r="248" spans="1:5" ht="12.75">
      <c r="A248" s="323"/>
      <c r="B248" s="325"/>
      <c r="C248" s="325"/>
      <c r="D248" s="326"/>
      <c r="E248" s="326"/>
    </row>
    <row r="249" spans="1:5" ht="13.5" thickBot="1">
      <c r="A249" s="300"/>
      <c r="B249" s="301"/>
      <c r="C249" s="301"/>
      <c r="D249" s="302"/>
      <c r="E249" s="301"/>
    </row>
    <row r="250" spans="1:7" ht="13.5" thickBot="1">
      <c r="A250" s="536"/>
      <c r="B250" s="535" t="s">
        <v>418</v>
      </c>
      <c r="C250" s="535"/>
      <c r="D250" s="533">
        <f>D5+D8+D12+D16+D19+D24+D29+D34+D38+D43+D55+D61+D64+D70+D80+D84+D87+D90+D93+D99+D102+D105+D109+D112+D115+D119+D124+D141+D151+D155+D158+D162+D166+D175+D182+D184+D201+D209+D214+D222+D233+D237+D242+D244+D246</f>
        <v>115432</v>
      </c>
      <c r="E250" s="534">
        <f>E5+E8+E12+E16+E19+E24+E29+E34+E38+E43+E55+E61+E64+E70+E80+E84+E87+E90+E93+E99+E102+E105+E109+E112+E115+E119+E124+E141+E151+E155+E158+E162+E166+E175+E182+E184+E201+E209+E214+E222+E233+E237+E242+E244+E246</f>
        <v>117028</v>
      </c>
      <c r="G250" s="46"/>
    </row>
    <row r="252" ht="12.75">
      <c r="D252" s="46"/>
    </row>
    <row r="254" spans="2:3" ht="12.75">
      <c r="B254" s="46"/>
      <c r="C254" s="46"/>
    </row>
  </sheetData>
  <sheetProtection/>
  <mergeCells count="1">
    <mergeCell ref="A1:F1"/>
  </mergeCells>
  <printOptions/>
  <pageMargins left="0.75" right="0.75" top="1" bottom="1"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246"/>
  <sheetViews>
    <sheetView workbookViewId="0" topLeftCell="A1">
      <selection activeCell="A2" sqref="A2"/>
    </sheetView>
  </sheetViews>
  <sheetFormatPr defaultColWidth="9.140625" defaultRowHeight="12.75"/>
  <cols>
    <col min="2" max="2" width="62.421875" style="0" bestFit="1" customWidth="1"/>
    <col min="3" max="3" width="8.140625" style="0" bestFit="1" customWidth="1"/>
  </cols>
  <sheetData>
    <row r="1" spans="1:3" ht="15.75">
      <c r="A1" s="346" t="s">
        <v>145</v>
      </c>
      <c r="B1" s="347"/>
      <c r="C1" s="348"/>
    </row>
    <row r="2" spans="1:3" ht="16.5" thickBot="1">
      <c r="A2" s="346"/>
      <c r="B2" s="347"/>
      <c r="C2" s="348"/>
    </row>
    <row r="3" spans="1:3" ht="15.75">
      <c r="A3" s="349" t="s">
        <v>178</v>
      </c>
      <c r="B3" s="350" t="s">
        <v>179</v>
      </c>
      <c r="C3" s="351"/>
    </row>
    <row r="4" spans="1:3" ht="12.75">
      <c r="A4" s="352" t="s">
        <v>401</v>
      </c>
      <c r="B4" s="353"/>
      <c r="C4" s="354" t="s">
        <v>180</v>
      </c>
    </row>
    <row r="5" spans="1:3" ht="12.75">
      <c r="A5" s="355">
        <v>5011</v>
      </c>
      <c r="B5" s="356" t="s">
        <v>181</v>
      </c>
      <c r="C5" s="418">
        <v>759</v>
      </c>
    </row>
    <row r="6" spans="1:3" ht="12.75">
      <c r="A6" s="355">
        <v>5031</v>
      </c>
      <c r="B6" s="356" t="s">
        <v>182</v>
      </c>
      <c r="C6" s="418">
        <v>190</v>
      </c>
    </row>
    <row r="7" spans="1:3" ht="12.75">
      <c r="A7" s="355">
        <v>5032</v>
      </c>
      <c r="B7" s="356" t="s">
        <v>183</v>
      </c>
      <c r="C7" s="418">
        <v>68</v>
      </c>
    </row>
    <row r="8" spans="1:3" ht="12.75">
      <c r="A8" s="355">
        <v>5424</v>
      </c>
      <c r="B8" s="356" t="s">
        <v>184</v>
      </c>
      <c r="C8" s="418">
        <v>15</v>
      </c>
    </row>
    <row r="9" spans="1:3" ht="12.75">
      <c r="A9" s="357"/>
      <c r="B9" s="358" t="s">
        <v>185</v>
      </c>
      <c r="C9" s="419">
        <v>1032</v>
      </c>
    </row>
    <row r="10" spans="1:3" ht="12.75">
      <c r="A10" s="355">
        <v>5021</v>
      </c>
      <c r="B10" s="356" t="s">
        <v>186</v>
      </c>
      <c r="C10" s="418"/>
    </row>
    <row r="11" spans="1:3" ht="12.75">
      <c r="A11" s="355">
        <v>5131</v>
      </c>
      <c r="B11" s="356" t="s">
        <v>187</v>
      </c>
      <c r="C11" s="418"/>
    </row>
    <row r="12" spans="1:3" ht="12.75">
      <c r="A12" s="355">
        <v>5132</v>
      </c>
      <c r="B12" s="356" t="s">
        <v>188</v>
      </c>
      <c r="C12" s="418"/>
    </row>
    <row r="13" spans="1:3" ht="12.75">
      <c r="A13" s="355">
        <v>5134</v>
      </c>
      <c r="B13" s="356" t="s">
        <v>189</v>
      </c>
      <c r="C13" s="418">
        <v>1</v>
      </c>
    </row>
    <row r="14" spans="1:3" ht="33.75">
      <c r="A14" s="355">
        <v>5136</v>
      </c>
      <c r="B14" s="356" t="s">
        <v>190</v>
      </c>
      <c r="C14" s="418">
        <v>277</v>
      </c>
    </row>
    <row r="15" spans="1:3" ht="12.75">
      <c r="A15" s="355">
        <v>5137</v>
      </c>
      <c r="B15" s="356" t="s">
        <v>191</v>
      </c>
      <c r="C15" s="418"/>
    </row>
    <row r="16" spans="1:3" ht="12.75">
      <c r="A16" s="355">
        <v>5138</v>
      </c>
      <c r="B16" s="356" t="s">
        <v>192</v>
      </c>
      <c r="C16" s="418"/>
    </row>
    <row r="17" spans="1:3" ht="22.5">
      <c r="A17" s="355">
        <v>5139</v>
      </c>
      <c r="B17" s="356" t="s">
        <v>193</v>
      </c>
      <c r="C17" s="418">
        <v>25</v>
      </c>
    </row>
    <row r="18" spans="1:3" ht="12.75">
      <c r="A18" s="355">
        <v>5151</v>
      </c>
      <c r="B18" s="356" t="s">
        <v>194</v>
      </c>
      <c r="C18" s="418">
        <v>2</v>
      </c>
    </row>
    <row r="19" spans="1:3" ht="22.5">
      <c r="A19" s="355">
        <v>5153</v>
      </c>
      <c r="B19" s="356" t="s">
        <v>195</v>
      </c>
      <c r="C19" s="418">
        <v>5</v>
      </c>
    </row>
    <row r="20" spans="1:3" ht="22.5">
      <c r="A20" s="355">
        <v>5154</v>
      </c>
      <c r="B20" s="356" t="s">
        <v>196</v>
      </c>
      <c r="C20" s="418">
        <v>252</v>
      </c>
    </row>
    <row r="21" spans="1:3" ht="12.75">
      <c r="A21" s="355">
        <v>5156</v>
      </c>
      <c r="B21" s="356" t="s">
        <v>197</v>
      </c>
      <c r="C21" s="418"/>
    </row>
    <row r="22" spans="1:3" ht="12.75">
      <c r="A22" s="355">
        <v>5161</v>
      </c>
      <c r="B22" s="356" t="s">
        <v>198</v>
      </c>
      <c r="C22" s="418">
        <v>2</v>
      </c>
    </row>
    <row r="23" spans="1:3" ht="33.75">
      <c r="A23" s="355">
        <v>5162</v>
      </c>
      <c r="B23" s="356" t="s">
        <v>199</v>
      </c>
      <c r="C23" s="418">
        <v>26</v>
      </c>
    </row>
    <row r="24" spans="1:3" ht="12.75">
      <c r="A24" s="355">
        <v>5163</v>
      </c>
      <c r="B24" s="356" t="s">
        <v>200</v>
      </c>
      <c r="C24" s="418"/>
    </row>
    <row r="25" spans="1:3" ht="12.75">
      <c r="A25" s="355">
        <v>5164</v>
      </c>
      <c r="B25" s="356" t="s">
        <v>201</v>
      </c>
      <c r="C25" s="418"/>
    </row>
    <row r="26" spans="1:3" ht="12.75">
      <c r="A26" s="355">
        <v>5166</v>
      </c>
      <c r="B26" s="356" t="s">
        <v>202</v>
      </c>
      <c r="C26" s="418"/>
    </row>
    <row r="27" spans="1:3" ht="12.75">
      <c r="A27" s="355">
        <v>5167</v>
      </c>
      <c r="B27" s="356" t="s">
        <v>679</v>
      </c>
      <c r="C27" s="418">
        <v>3</v>
      </c>
    </row>
    <row r="28" spans="1:3" ht="12.75">
      <c r="A28" s="355">
        <v>5168</v>
      </c>
      <c r="B28" s="356" t="s">
        <v>203</v>
      </c>
      <c r="C28" s="418"/>
    </row>
    <row r="29" spans="1:3" ht="22.5">
      <c r="A29" s="355">
        <v>5169</v>
      </c>
      <c r="B29" s="356" t="s">
        <v>204</v>
      </c>
      <c r="C29" s="418">
        <v>36</v>
      </c>
    </row>
    <row r="30" spans="1:3" ht="12.75">
      <c r="A30" s="355">
        <v>5171</v>
      </c>
      <c r="B30" s="356" t="s">
        <v>205</v>
      </c>
      <c r="C30" s="418">
        <v>4</v>
      </c>
    </row>
    <row r="31" spans="1:3" ht="12.75">
      <c r="A31" s="355">
        <v>5173</v>
      </c>
      <c r="B31" s="356" t="s">
        <v>206</v>
      </c>
      <c r="C31" s="418">
        <v>8</v>
      </c>
    </row>
    <row r="32" spans="1:3" ht="12.75">
      <c r="A32" s="355">
        <v>5175</v>
      </c>
      <c r="B32" s="356" t="s">
        <v>207</v>
      </c>
      <c r="C32" s="418"/>
    </row>
    <row r="33" spans="1:3" ht="12.75">
      <c r="A33" s="355">
        <v>5179</v>
      </c>
      <c r="B33" s="356" t="s">
        <v>208</v>
      </c>
      <c r="C33" s="418"/>
    </row>
    <row r="34" spans="1:3" ht="12.75">
      <c r="A34" s="355">
        <v>5194</v>
      </c>
      <c r="B34" s="356" t="s">
        <v>209</v>
      </c>
      <c r="C34" s="418"/>
    </row>
    <row r="35" spans="1:3" ht="12.75">
      <c r="A35" s="355">
        <v>5192</v>
      </c>
      <c r="B35" s="356" t="s">
        <v>210</v>
      </c>
      <c r="C35" s="418">
        <v>1</v>
      </c>
    </row>
    <row r="36" spans="1:3" ht="12.75">
      <c r="A36" s="359"/>
      <c r="B36" s="360" t="s">
        <v>211</v>
      </c>
      <c r="C36" s="420">
        <v>642</v>
      </c>
    </row>
    <row r="37" spans="1:3" ht="13.5" thickBot="1">
      <c r="A37" s="395" t="s">
        <v>404</v>
      </c>
      <c r="B37" s="396" t="s">
        <v>212</v>
      </c>
      <c r="C37" s="421">
        <v>1674</v>
      </c>
    </row>
    <row r="38" spans="1:3" ht="12.75">
      <c r="A38" s="398"/>
      <c r="B38" s="399"/>
      <c r="C38" s="417"/>
    </row>
    <row r="39" spans="1:3" ht="12.75">
      <c r="A39" s="398"/>
      <c r="B39" s="399"/>
      <c r="C39" s="417"/>
    </row>
    <row r="40" spans="1:3" ht="12.75">
      <c r="A40" s="398"/>
      <c r="B40" s="399"/>
      <c r="C40" s="417"/>
    </row>
    <row r="41" spans="1:3" ht="15.75">
      <c r="A41" s="346"/>
      <c r="B41" s="347"/>
      <c r="C41" s="348"/>
    </row>
    <row r="42" spans="1:3" ht="15.75">
      <c r="A42" s="346"/>
      <c r="B42" s="347"/>
      <c r="C42" s="348"/>
    </row>
    <row r="43" spans="1:3" ht="15.75">
      <c r="A43" s="346"/>
      <c r="B43" s="347"/>
      <c r="C43" s="348"/>
    </row>
    <row r="44" spans="1:3" ht="15.75">
      <c r="A44" s="346"/>
      <c r="B44" s="347"/>
      <c r="C44" s="348"/>
    </row>
    <row r="45" spans="1:3" ht="15.75">
      <c r="A45" s="346"/>
      <c r="B45" s="347"/>
      <c r="C45" s="348"/>
    </row>
    <row r="46" spans="1:3" ht="15.75">
      <c r="A46" s="346"/>
      <c r="B46" s="347"/>
      <c r="C46" s="348"/>
    </row>
    <row r="47" spans="1:3" ht="16.5" thickBot="1">
      <c r="A47" s="346"/>
      <c r="B47" s="347"/>
      <c r="C47" s="348"/>
    </row>
    <row r="48" spans="1:8" ht="15.75">
      <c r="A48" s="349" t="s">
        <v>178</v>
      </c>
      <c r="B48" s="350" t="s">
        <v>213</v>
      </c>
      <c r="C48" s="351"/>
      <c r="E48" s="5"/>
      <c r="F48" s="363"/>
      <c r="G48" s="363"/>
      <c r="H48" s="9"/>
    </row>
    <row r="49" spans="1:8" ht="12.75">
      <c r="A49" s="352" t="s">
        <v>401</v>
      </c>
      <c r="B49" s="353"/>
      <c r="C49" s="354" t="s">
        <v>180</v>
      </c>
      <c r="E49" s="5"/>
      <c r="F49" s="5"/>
      <c r="G49" s="5"/>
      <c r="H49" s="5"/>
    </row>
    <row r="50" spans="1:8" ht="33.75">
      <c r="A50" s="364">
        <v>5011</v>
      </c>
      <c r="B50" s="365" t="s">
        <v>214</v>
      </c>
      <c r="C50" s="366">
        <v>2430</v>
      </c>
      <c r="E50" s="5"/>
      <c r="F50" s="367"/>
      <c r="G50" s="368"/>
      <c r="H50" s="368"/>
    </row>
    <row r="51" spans="1:8" ht="12.75">
      <c r="A51" s="364">
        <v>5019</v>
      </c>
      <c r="B51" s="369" t="s">
        <v>215</v>
      </c>
      <c r="C51" s="366"/>
      <c r="E51" s="5"/>
      <c r="F51" s="367"/>
      <c r="G51" s="368"/>
      <c r="H51" s="368"/>
    </row>
    <row r="52" spans="1:8" ht="12.75">
      <c r="A52" s="359">
        <v>5021</v>
      </c>
      <c r="B52" s="369" t="s">
        <v>216</v>
      </c>
      <c r="C52" s="366">
        <v>20</v>
      </c>
      <c r="E52" s="5"/>
      <c r="F52" s="367"/>
      <c r="G52" s="368"/>
      <c r="H52" s="368"/>
    </row>
    <row r="53" spans="1:8" ht="12.75">
      <c r="A53" s="359">
        <v>5031</v>
      </c>
      <c r="B53" s="369" t="s">
        <v>217</v>
      </c>
      <c r="C53" s="366">
        <v>607</v>
      </c>
      <c r="E53" s="5"/>
      <c r="F53" s="367"/>
      <c r="G53" s="368"/>
      <c r="H53" s="368"/>
    </row>
    <row r="54" spans="1:8" ht="12.75">
      <c r="A54" s="359">
        <v>5032</v>
      </c>
      <c r="B54" s="369" t="s">
        <v>218</v>
      </c>
      <c r="C54" s="366">
        <v>219</v>
      </c>
      <c r="E54" s="5"/>
      <c r="F54" s="367"/>
      <c r="G54" s="368"/>
      <c r="H54" s="368"/>
    </row>
    <row r="55" spans="1:8" ht="12.75">
      <c r="A55" s="359">
        <v>5424</v>
      </c>
      <c r="B55" s="369" t="s">
        <v>671</v>
      </c>
      <c r="C55" s="366">
        <v>49</v>
      </c>
      <c r="E55" s="5"/>
      <c r="F55" s="367"/>
      <c r="G55" s="368"/>
      <c r="H55" s="368"/>
    </row>
    <row r="56" spans="1:8" ht="12.75">
      <c r="A56" s="370"/>
      <c r="B56" s="371" t="s">
        <v>185</v>
      </c>
      <c r="C56" s="372">
        <v>3325</v>
      </c>
      <c r="E56" s="5"/>
      <c r="F56" s="367"/>
      <c r="G56" s="368"/>
      <c r="H56" s="368"/>
    </row>
    <row r="57" spans="1:8" ht="12.75">
      <c r="A57" s="359">
        <v>5038</v>
      </c>
      <c r="B57" s="369" t="s">
        <v>219</v>
      </c>
      <c r="C57" s="366"/>
      <c r="E57" s="373"/>
      <c r="F57" s="374"/>
      <c r="G57" s="375"/>
      <c r="H57" s="376"/>
    </row>
    <row r="58" spans="1:8" ht="12.75">
      <c r="A58" s="359">
        <v>5132</v>
      </c>
      <c r="B58" s="369" t="s">
        <v>188</v>
      </c>
      <c r="C58" s="366"/>
      <c r="E58" s="5"/>
      <c r="F58" s="5"/>
      <c r="G58" s="9"/>
      <c r="H58" s="5"/>
    </row>
    <row r="59" spans="1:8" ht="22.5">
      <c r="A59" s="359">
        <v>5133</v>
      </c>
      <c r="B59" s="365" t="s">
        <v>224</v>
      </c>
      <c r="C59" s="377">
        <v>5</v>
      </c>
      <c r="E59" s="5"/>
      <c r="F59" s="378"/>
      <c r="G59" s="368"/>
      <c r="H59" s="368"/>
    </row>
    <row r="60" spans="1:8" ht="12.75">
      <c r="A60" s="359">
        <v>5134</v>
      </c>
      <c r="B60" s="369" t="s">
        <v>225</v>
      </c>
      <c r="C60" s="377">
        <v>67</v>
      </c>
      <c r="E60" s="5"/>
      <c r="F60" s="378"/>
      <c r="G60" s="368"/>
      <c r="H60" s="368"/>
    </row>
    <row r="61" spans="1:8" ht="12.75">
      <c r="A61" s="359">
        <v>5136</v>
      </c>
      <c r="B61" s="369" t="s">
        <v>226</v>
      </c>
      <c r="C61" s="377">
        <v>7</v>
      </c>
      <c r="E61" s="5"/>
      <c r="F61" s="378"/>
      <c r="G61" s="368"/>
      <c r="H61" s="368"/>
    </row>
    <row r="62" spans="1:8" ht="45">
      <c r="A62" s="359">
        <v>5137</v>
      </c>
      <c r="B62" s="365" t="s">
        <v>313</v>
      </c>
      <c r="C62" s="377">
        <v>80</v>
      </c>
      <c r="E62" s="5"/>
      <c r="F62" s="378"/>
      <c r="G62" s="368"/>
      <c r="H62" s="368"/>
    </row>
    <row r="63" spans="1:8" ht="12.75">
      <c r="A63" s="359">
        <v>5138</v>
      </c>
      <c r="B63" s="369" t="s">
        <v>227</v>
      </c>
      <c r="C63" s="377"/>
      <c r="E63" s="5"/>
      <c r="F63" s="378"/>
      <c r="G63" s="368"/>
      <c r="H63" s="368"/>
    </row>
    <row r="64" spans="1:8" ht="22.5">
      <c r="A64" s="359">
        <v>5139</v>
      </c>
      <c r="B64" s="365" t="s">
        <v>228</v>
      </c>
      <c r="C64" s="377">
        <v>60</v>
      </c>
      <c r="E64" s="5"/>
      <c r="F64" s="378"/>
      <c r="G64" s="368"/>
      <c r="H64" s="368"/>
    </row>
    <row r="65" spans="1:8" ht="12.75">
      <c r="A65" s="359">
        <v>5151</v>
      </c>
      <c r="B65" s="369" t="s">
        <v>229</v>
      </c>
      <c r="C65" s="377"/>
      <c r="E65" s="5"/>
      <c r="F65" s="378"/>
      <c r="G65" s="368"/>
      <c r="H65" s="368"/>
    </row>
    <row r="66" spans="1:8" ht="12.75">
      <c r="A66" s="359">
        <v>5153</v>
      </c>
      <c r="B66" s="369" t="s">
        <v>230</v>
      </c>
      <c r="C66" s="377"/>
      <c r="E66" s="5"/>
      <c r="F66" s="378"/>
      <c r="G66" s="368"/>
      <c r="H66" s="368"/>
    </row>
    <row r="67" spans="1:8" ht="12.75">
      <c r="A67" s="359">
        <v>5154</v>
      </c>
      <c r="B67" s="369" t="s">
        <v>231</v>
      </c>
      <c r="C67" s="377"/>
      <c r="E67" s="5"/>
      <c r="F67" s="378"/>
      <c r="G67" s="368"/>
      <c r="H67" s="368"/>
    </row>
    <row r="68" spans="1:8" ht="22.5">
      <c r="A68" s="359">
        <v>5156</v>
      </c>
      <c r="B68" s="365" t="s">
        <v>232</v>
      </c>
      <c r="C68" s="377">
        <v>70</v>
      </c>
      <c r="E68" s="5"/>
      <c r="F68" s="378"/>
      <c r="G68" s="368"/>
      <c r="H68" s="368"/>
    </row>
    <row r="69" spans="1:8" ht="12.75">
      <c r="A69" s="359">
        <v>5161</v>
      </c>
      <c r="B69" s="369" t="s">
        <v>198</v>
      </c>
      <c r="C69" s="377"/>
      <c r="E69" s="5"/>
      <c r="F69" s="378"/>
      <c r="G69" s="368"/>
      <c r="H69" s="368"/>
    </row>
    <row r="70" spans="1:8" ht="22.5">
      <c r="A70" s="359">
        <v>5162</v>
      </c>
      <c r="B70" s="365" t="s">
        <v>233</v>
      </c>
      <c r="C70" s="377">
        <v>30</v>
      </c>
      <c r="E70" s="5"/>
      <c r="F70" s="378"/>
      <c r="G70" s="368"/>
      <c r="H70" s="368"/>
    </row>
    <row r="71" spans="1:8" ht="12.75">
      <c r="A71" s="359">
        <v>5163</v>
      </c>
      <c r="B71" s="369" t="s">
        <v>200</v>
      </c>
      <c r="C71" s="377"/>
      <c r="E71" s="5"/>
      <c r="F71" s="378"/>
      <c r="G71" s="368"/>
      <c r="H71" s="368"/>
    </row>
    <row r="72" spans="1:8" ht="12.75">
      <c r="A72" s="359">
        <v>5164</v>
      </c>
      <c r="B72" s="369" t="s">
        <v>201</v>
      </c>
      <c r="C72" s="377"/>
      <c r="E72" s="5"/>
      <c r="F72" s="378"/>
      <c r="G72" s="368"/>
      <c r="H72" s="368"/>
    </row>
    <row r="73" spans="1:8" ht="12.75">
      <c r="A73" s="359">
        <v>5166</v>
      </c>
      <c r="B73" s="369" t="s">
        <v>234</v>
      </c>
      <c r="C73" s="377"/>
      <c r="E73" s="5"/>
      <c r="F73" s="378"/>
      <c r="G73" s="368"/>
      <c r="H73" s="368"/>
    </row>
    <row r="74" spans="1:8" ht="22.5">
      <c r="A74" s="359">
        <v>5167</v>
      </c>
      <c r="B74" s="365" t="s">
        <v>235</v>
      </c>
      <c r="C74" s="377">
        <v>20</v>
      </c>
      <c r="E74" s="5"/>
      <c r="F74" s="378"/>
      <c r="G74" s="368"/>
      <c r="H74" s="368"/>
    </row>
    <row r="75" spans="1:8" ht="12.75">
      <c r="A75" s="359">
        <v>5168</v>
      </c>
      <c r="B75" s="369" t="s">
        <v>203</v>
      </c>
      <c r="C75" s="377"/>
      <c r="E75" s="5"/>
      <c r="F75" s="378"/>
      <c r="G75" s="368"/>
      <c r="H75" s="368"/>
    </row>
    <row r="76" spans="1:8" ht="22.5">
      <c r="A76" s="379">
        <v>5169</v>
      </c>
      <c r="B76" s="365" t="s">
        <v>236</v>
      </c>
      <c r="C76" s="380">
        <v>95</v>
      </c>
      <c r="D76" s="157"/>
      <c r="E76" s="162"/>
      <c r="F76" s="381"/>
      <c r="G76" s="382"/>
      <c r="H76" s="382"/>
    </row>
    <row r="77" spans="1:8" ht="33.75">
      <c r="A77" s="359">
        <v>5171</v>
      </c>
      <c r="B77" s="365" t="s">
        <v>245</v>
      </c>
      <c r="C77" s="377">
        <v>85</v>
      </c>
      <c r="E77" s="5"/>
      <c r="F77" s="378"/>
      <c r="G77" s="368"/>
      <c r="H77" s="368"/>
    </row>
    <row r="78" spans="1:8" ht="12.75">
      <c r="A78" s="359">
        <v>5172</v>
      </c>
      <c r="B78" s="369" t="s">
        <v>246</v>
      </c>
      <c r="C78" s="377">
        <v>10</v>
      </c>
      <c r="E78" s="5"/>
      <c r="F78" s="378"/>
      <c r="G78" s="368"/>
      <c r="H78" s="368"/>
    </row>
    <row r="79" spans="1:8" ht="12.75">
      <c r="A79" s="359">
        <v>5173</v>
      </c>
      <c r="B79" s="369" t="s">
        <v>247</v>
      </c>
      <c r="C79" s="377">
        <v>10</v>
      </c>
      <c r="E79" s="5"/>
      <c r="F79" s="378"/>
      <c r="G79" s="368"/>
      <c r="H79" s="368"/>
    </row>
    <row r="80" spans="1:8" ht="12.75">
      <c r="A80" s="359">
        <v>5175</v>
      </c>
      <c r="B80" s="369" t="s">
        <v>207</v>
      </c>
      <c r="C80" s="377"/>
      <c r="E80" s="5"/>
      <c r="F80" s="378"/>
      <c r="G80" s="368"/>
      <c r="H80" s="368"/>
    </row>
    <row r="81" spans="1:8" ht="12.75">
      <c r="A81" s="359">
        <v>5178</v>
      </c>
      <c r="B81" s="369" t="s">
        <v>248</v>
      </c>
      <c r="C81" s="377"/>
      <c r="E81" s="5"/>
      <c r="F81" s="378"/>
      <c r="G81" s="368"/>
      <c r="H81" s="368"/>
    </row>
    <row r="82" spans="1:8" ht="12.75">
      <c r="A82" s="359">
        <v>5193</v>
      </c>
      <c r="B82" s="369" t="s">
        <v>249</v>
      </c>
      <c r="C82" s="377"/>
      <c r="E82" s="5"/>
      <c r="F82" s="378"/>
      <c r="G82" s="368"/>
      <c r="H82" s="368"/>
    </row>
    <row r="83" spans="1:8" ht="12.75">
      <c r="A83" s="359">
        <v>5192</v>
      </c>
      <c r="B83" s="369" t="s">
        <v>250</v>
      </c>
      <c r="C83" s="377"/>
      <c r="E83" s="5"/>
      <c r="F83" s="378"/>
      <c r="G83" s="368"/>
      <c r="H83" s="368"/>
    </row>
    <row r="84" spans="1:8" ht="12.75">
      <c r="A84" s="359">
        <v>5194</v>
      </c>
      <c r="B84" s="369" t="s">
        <v>209</v>
      </c>
      <c r="C84" s="377"/>
      <c r="E84" s="5"/>
      <c r="F84" s="378"/>
      <c r="G84" s="368"/>
      <c r="H84" s="368"/>
    </row>
    <row r="85" spans="1:8" ht="12.75">
      <c r="A85" s="359">
        <v>5229</v>
      </c>
      <c r="B85" s="369" t="s">
        <v>251</v>
      </c>
      <c r="C85" s="377"/>
      <c r="E85" s="5"/>
      <c r="F85" s="378"/>
      <c r="G85" s="368"/>
      <c r="H85" s="368"/>
    </row>
    <row r="86" spans="1:8" ht="12.75">
      <c r="A86" s="359">
        <v>5361</v>
      </c>
      <c r="B86" s="369" t="s">
        <v>252</v>
      </c>
      <c r="C86" s="377">
        <v>1</v>
      </c>
      <c r="E86" s="5"/>
      <c r="F86" s="378"/>
      <c r="G86" s="368"/>
      <c r="H86" s="368"/>
    </row>
    <row r="87" spans="1:8" ht="12.75">
      <c r="A87" s="359">
        <v>5362</v>
      </c>
      <c r="B87" s="369" t="s">
        <v>253</v>
      </c>
      <c r="C87" s="377">
        <v>2</v>
      </c>
      <c r="E87" s="5"/>
      <c r="F87" s="367"/>
      <c r="G87" s="368"/>
      <c r="H87" s="368"/>
    </row>
    <row r="88" spans="1:8" ht="12.75">
      <c r="A88" s="370"/>
      <c r="B88" s="383" t="s">
        <v>211</v>
      </c>
      <c r="C88" s="384">
        <v>542</v>
      </c>
      <c r="E88" s="5"/>
      <c r="F88" s="367"/>
      <c r="G88" s="368"/>
      <c r="H88" s="368"/>
    </row>
    <row r="89" spans="1:8" ht="12.75">
      <c r="A89" s="361" t="s">
        <v>404</v>
      </c>
      <c r="B89" s="362" t="s">
        <v>212</v>
      </c>
      <c r="C89" s="385">
        <v>3867</v>
      </c>
      <c r="D89" s="386"/>
      <c r="E89" s="387"/>
      <c r="F89" s="374"/>
      <c r="G89" s="375"/>
      <c r="H89" s="375"/>
    </row>
    <row r="90" spans="1:8" ht="12.75">
      <c r="A90" s="388">
        <v>6111</v>
      </c>
      <c r="B90" s="389" t="s">
        <v>254</v>
      </c>
      <c r="C90" s="390"/>
      <c r="E90" s="5"/>
      <c r="F90" s="5"/>
      <c r="G90" s="5"/>
      <c r="H90" s="5"/>
    </row>
    <row r="91" spans="1:8" ht="12.75">
      <c r="A91" s="388">
        <v>6119</v>
      </c>
      <c r="B91" s="389" t="s">
        <v>255</v>
      </c>
      <c r="C91" s="390"/>
      <c r="E91" s="5"/>
      <c r="F91" s="5"/>
      <c r="G91" s="5"/>
      <c r="H91" s="5"/>
    </row>
    <row r="92" spans="1:8" ht="12.75">
      <c r="A92" s="388">
        <v>6121</v>
      </c>
      <c r="B92" s="389" t="s">
        <v>256</v>
      </c>
      <c r="C92" s="390"/>
      <c r="E92" s="5"/>
      <c r="F92" s="5"/>
      <c r="G92" s="5"/>
      <c r="H92" s="5"/>
    </row>
    <row r="93" spans="1:8" ht="33.75">
      <c r="A93" s="388">
        <v>6122</v>
      </c>
      <c r="B93" s="391" t="s">
        <v>257</v>
      </c>
      <c r="C93" s="392">
        <v>50</v>
      </c>
      <c r="E93" s="5"/>
      <c r="F93" s="5"/>
      <c r="G93" s="5"/>
      <c r="H93" s="5"/>
    </row>
    <row r="94" spans="1:8" ht="12.75">
      <c r="A94" s="388">
        <v>6123</v>
      </c>
      <c r="B94" s="391" t="s">
        <v>258</v>
      </c>
      <c r="C94" s="390"/>
      <c r="E94" s="5"/>
      <c r="F94" s="5"/>
      <c r="G94" s="5"/>
      <c r="H94" s="5"/>
    </row>
    <row r="95" spans="1:8" ht="12.75">
      <c r="A95" s="388">
        <v>6125</v>
      </c>
      <c r="B95" s="389" t="s">
        <v>259</v>
      </c>
      <c r="C95" s="390"/>
      <c r="E95" s="5"/>
      <c r="F95" s="5"/>
      <c r="G95" s="5"/>
      <c r="H95" s="5"/>
    </row>
    <row r="96" spans="1:3" ht="12.75">
      <c r="A96" s="388">
        <v>6130</v>
      </c>
      <c r="B96" s="389" t="s">
        <v>260</v>
      </c>
      <c r="C96" s="390"/>
    </row>
    <row r="97" spans="1:8" ht="12.75">
      <c r="A97" s="393" t="s">
        <v>404</v>
      </c>
      <c r="B97" s="394" t="s">
        <v>261</v>
      </c>
      <c r="C97" s="385">
        <v>50</v>
      </c>
      <c r="D97" s="386"/>
      <c r="E97" s="386"/>
      <c r="F97" s="386"/>
      <c r="G97" s="386"/>
      <c r="H97" s="386"/>
    </row>
    <row r="98" spans="1:8" ht="13.5" thickBot="1">
      <c r="A98" s="395" t="s">
        <v>262</v>
      </c>
      <c r="B98" s="396" t="s">
        <v>263</v>
      </c>
      <c r="C98" s="397">
        <v>3917</v>
      </c>
      <c r="D98" s="96"/>
      <c r="E98" s="96"/>
      <c r="F98" s="96"/>
      <c r="G98" s="96"/>
      <c r="H98" s="96"/>
    </row>
    <row r="99" spans="1:8" ht="12.75">
      <c r="A99" s="398"/>
      <c r="B99" s="399"/>
      <c r="C99" s="400"/>
      <c r="D99" s="96"/>
      <c r="E99" s="96"/>
      <c r="F99" s="96"/>
      <c r="G99" s="96"/>
      <c r="H99" s="96"/>
    </row>
    <row r="100" spans="1:8" ht="12.75">
      <c r="A100" s="398"/>
      <c r="B100" s="399"/>
      <c r="C100" s="400"/>
      <c r="D100" s="96"/>
      <c r="E100" s="96"/>
      <c r="F100" s="96"/>
      <c r="G100" s="96"/>
      <c r="H100" s="96"/>
    </row>
    <row r="101" spans="1:8" ht="12.75">
      <c r="A101" s="398"/>
      <c r="B101" s="399"/>
      <c r="C101" s="400"/>
      <c r="D101" s="96"/>
      <c r="E101" s="96"/>
      <c r="F101" s="96"/>
      <c r="G101" s="96"/>
      <c r="H101" s="96"/>
    </row>
    <row r="102" spans="1:3" ht="12.75">
      <c r="A102" s="398"/>
      <c r="B102" s="399"/>
      <c r="C102" s="400"/>
    </row>
    <row r="103" spans="1:3" ht="12.75">
      <c r="A103" s="398"/>
      <c r="B103" s="399"/>
      <c r="C103" s="400"/>
    </row>
    <row r="104" spans="1:3" ht="12.75">
      <c r="A104" s="398"/>
      <c r="B104" s="399"/>
      <c r="C104" s="400"/>
    </row>
    <row r="105" spans="1:3" ht="12.75">
      <c r="A105" s="398"/>
      <c r="B105" s="399"/>
      <c r="C105" s="400"/>
    </row>
    <row r="106" spans="1:3" ht="12.75">
      <c r="A106" s="398"/>
      <c r="B106" s="399"/>
      <c r="C106" s="400"/>
    </row>
    <row r="107" spans="1:3" ht="12.75">
      <c r="A107" s="398"/>
      <c r="B107" s="399"/>
      <c r="C107" s="400"/>
    </row>
    <row r="108" spans="1:3" ht="12.75">
      <c r="A108" s="398"/>
      <c r="B108" s="399"/>
      <c r="C108" s="400"/>
    </row>
    <row r="109" spans="1:3" ht="12.75">
      <c r="A109" s="398"/>
      <c r="B109" s="399"/>
      <c r="C109" s="400"/>
    </row>
    <row r="110" spans="1:3" ht="12.75">
      <c r="A110" s="398"/>
      <c r="B110" s="399"/>
      <c r="C110" s="400"/>
    </row>
    <row r="111" spans="1:3" ht="12.75">
      <c r="A111" s="398"/>
      <c r="B111" s="399"/>
      <c r="C111" s="400"/>
    </row>
    <row r="112" spans="1:3" ht="12.75">
      <c r="A112" s="398"/>
      <c r="B112" s="399"/>
      <c r="C112" s="400"/>
    </row>
    <row r="113" spans="1:3" ht="12.75">
      <c r="A113" s="398"/>
      <c r="B113" s="399"/>
      <c r="C113" s="400"/>
    </row>
    <row r="114" spans="1:3" ht="12.75">
      <c r="A114" s="398"/>
      <c r="B114" s="399"/>
      <c r="C114" s="400"/>
    </row>
    <row r="115" spans="1:3" ht="12.75">
      <c r="A115" s="398"/>
      <c r="B115" s="399"/>
      <c r="C115" s="400"/>
    </row>
    <row r="116" spans="1:3" ht="12.75">
      <c r="A116" s="398"/>
      <c r="B116" s="399"/>
      <c r="C116" s="400"/>
    </row>
    <row r="117" spans="1:3" ht="12.75">
      <c r="A117" s="398"/>
      <c r="B117" s="399"/>
      <c r="C117" s="400"/>
    </row>
    <row r="118" spans="1:3" ht="12.75">
      <c r="A118" s="398"/>
      <c r="B118" s="399"/>
      <c r="C118" s="400"/>
    </row>
    <row r="119" spans="1:3" ht="12.75">
      <c r="A119" s="398"/>
      <c r="B119" s="399"/>
      <c r="C119" s="400"/>
    </row>
    <row r="120" spans="1:3" ht="12.75">
      <c r="A120" s="398"/>
      <c r="B120" s="399"/>
      <c r="C120" s="400"/>
    </row>
    <row r="121" spans="1:3" ht="12.75">
      <c r="A121" s="398"/>
      <c r="B121" s="399"/>
      <c r="C121" s="400"/>
    </row>
    <row r="122" spans="1:3" ht="12.75">
      <c r="A122" s="398"/>
      <c r="B122" s="399"/>
      <c r="C122" s="400"/>
    </row>
    <row r="123" spans="1:3" ht="12.75">
      <c r="A123" s="398"/>
      <c r="B123" s="399"/>
      <c r="C123" s="400"/>
    </row>
    <row r="124" spans="1:3" ht="12.75">
      <c r="A124" s="398"/>
      <c r="B124" s="399"/>
      <c r="C124" s="400"/>
    </row>
    <row r="125" spans="1:3" ht="12.75">
      <c r="A125" s="398"/>
      <c r="B125" s="399"/>
      <c r="C125" s="400"/>
    </row>
    <row r="126" spans="1:3" ht="12.75">
      <c r="A126" s="398"/>
      <c r="B126" s="399"/>
      <c r="C126" s="400"/>
    </row>
    <row r="127" spans="1:3" ht="12.75">
      <c r="A127" s="398"/>
      <c r="B127" s="399"/>
      <c r="C127" s="400"/>
    </row>
    <row r="128" spans="1:3" ht="12.75">
      <c r="A128" s="398"/>
      <c r="B128" s="399"/>
      <c r="C128" s="400"/>
    </row>
    <row r="129" spans="1:3" ht="12.75">
      <c r="A129" s="398"/>
      <c r="B129" s="399"/>
      <c r="C129" s="400"/>
    </row>
    <row r="130" spans="1:3" ht="12.75">
      <c r="A130" s="398"/>
      <c r="B130" s="399"/>
      <c r="C130" s="400"/>
    </row>
    <row r="131" spans="1:3" ht="12.75">
      <c r="A131" s="398"/>
      <c r="B131" s="399"/>
      <c r="C131" s="400"/>
    </row>
    <row r="132" spans="1:3" ht="12.75">
      <c r="A132" s="398"/>
      <c r="B132" s="399"/>
      <c r="C132" s="400"/>
    </row>
    <row r="133" spans="1:3" ht="12.75">
      <c r="A133" s="398"/>
      <c r="B133" s="399"/>
      <c r="C133" s="400"/>
    </row>
    <row r="134" spans="1:3" ht="12.75">
      <c r="A134" s="398"/>
      <c r="B134" s="399"/>
      <c r="C134" s="400"/>
    </row>
    <row r="135" spans="1:3" ht="12.75">
      <c r="A135" s="398"/>
      <c r="B135" s="399"/>
      <c r="C135" s="400"/>
    </row>
    <row r="136" spans="1:3" ht="12.75">
      <c r="A136" s="398"/>
      <c r="B136" s="399"/>
      <c r="C136" s="400"/>
    </row>
    <row r="137" spans="1:3" ht="12.75">
      <c r="A137" s="398"/>
      <c r="B137" s="399"/>
      <c r="C137" s="400"/>
    </row>
    <row r="138" spans="1:3" ht="12.75">
      <c r="A138" s="398"/>
      <c r="B138" s="399"/>
      <c r="C138" s="400"/>
    </row>
    <row r="139" spans="1:3" ht="12.75">
      <c r="A139" s="398"/>
      <c r="B139" s="399"/>
      <c r="C139" s="400"/>
    </row>
    <row r="140" spans="1:3" ht="12.75">
      <c r="A140" s="398"/>
      <c r="B140" s="399"/>
      <c r="C140" s="400"/>
    </row>
    <row r="141" spans="1:3" ht="12.75">
      <c r="A141" s="398"/>
      <c r="B141" s="399"/>
      <c r="C141" s="400"/>
    </row>
    <row r="142" spans="1:3" ht="12.75">
      <c r="A142" s="398"/>
      <c r="B142" s="399"/>
      <c r="C142" s="400"/>
    </row>
    <row r="143" spans="1:3" ht="12.75">
      <c r="A143" s="398"/>
      <c r="B143" s="399"/>
      <c r="C143" s="400"/>
    </row>
    <row r="144" spans="1:3" ht="12.75">
      <c r="A144" s="398"/>
      <c r="B144" s="399"/>
      <c r="C144" s="400"/>
    </row>
    <row r="145" spans="1:3" ht="12.75">
      <c r="A145" s="398"/>
      <c r="B145" s="399"/>
      <c r="C145" s="400"/>
    </row>
    <row r="146" spans="1:3" ht="13.5" thickBot="1">
      <c r="A146" s="398"/>
      <c r="B146" s="399"/>
      <c r="C146" s="400"/>
    </row>
    <row r="147" spans="1:3" ht="15.75">
      <c r="A147" s="349" t="s">
        <v>178</v>
      </c>
      <c r="B147" s="350" t="s">
        <v>264</v>
      </c>
      <c r="C147" s="351"/>
    </row>
    <row r="148" spans="1:3" ht="12.75">
      <c r="A148" s="364" t="s">
        <v>401</v>
      </c>
      <c r="B148" s="401"/>
      <c r="C148" s="402" t="s">
        <v>879</v>
      </c>
    </row>
    <row r="149" spans="1:3" ht="12.75">
      <c r="A149" s="364">
        <v>5011</v>
      </c>
      <c r="B149" s="403" t="s">
        <v>265</v>
      </c>
      <c r="C149" s="402"/>
    </row>
    <row r="150" spans="1:3" ht="12.75">
      <c r="A150" s="364">
        <v>5019</v>
      </c>
      <c r="B150" s="403" t="s">
        <v>215</v>
      </c>
      <c r="C150" s="404"/>
    </row>
    <row r="151" spans="1:3" ht="12.75">
      <c r="A151" s="364">
        <v>5021</v>
      </c>
      <c r="B151" s="405" t="s">
        <v>266</v>
      </c>
      <c r="C151" s="377">
        <v>80</v>
      </c>
    </row>
    <row r="152" spans="1:3" ht="12.75">
      <c r="A152" s="364">
        <v>5031</v>
      </c>
      <c r="B152" s="403" t="s">
        <v>217</v>
      </c>
      <c r="C152" s="377"/>
    </row>
    <row r="153" spans="1:3" ht="12.75">
      <c r="A153" s="364">
        <v>5032</v>
      </c>
      <c r="B153" s="403" t="s">
        <v>218</v>
      </c>
      <c r="C153" s="377"/>
    </row>
    <row r="154" spans="1:3" ht="12.75">
      <c r="A154" s="364">
        <v>5424</v>
      </c>
      <c r="B154" s="403" t="s">
        <v>671</v>
      </c>
      <c r="C154" s="377"/>
    </row>
    <row r="155" spans="1:3" ht="12.75">
      <c r="A155" s="364">
        <v>5038</v>
      </c>
      <c r="B155" s="403" t="s">
        <v>219</v>
      </c>
      <c r="C155" s="377"/>
    </row>
    <row r="156" spans="1:3" ht="12.75">
      <c r="A156" s="364">
        <v>5132</v>
      </c>
      <c r="B156" s="403" t="s">
        <v>188</v>
      </c>
      <c r="C156" s="377"/>
    </row>
    <row r="157" spans="1:3" ht="12.75">
      <c r="A157" s="364">
        <v>5133</v>
      </c>
      <c r="B157" s="403" t="s">
        <v>267</v>
      </c>
      <c r="C157" s="377"/>
    </row>
    <row r="158" spans="1:3" ht="12.75">
      <c r="A158" s="364">
        <v>5134</v>
      </c>
      <c r="B158" s="403" t="s">
        <v>268</v>
      </c>
      <c r="C158" s="377"/>
    </row>
    <row r="159" spans="1:3" ht="12.75">
      <c r="A159" s="364">
        <v>5136</v>
      </c>
      <c r="B159" s="403" t="s">
        <v>226</v>
      </c>
      <c r="C159" s="377"/>
    </row>
    <row r="160" spans="1:3" ht="12.75">
      <c r="A160" s="364">
        <v>5137</v>
      </c>
      <c r="B160" s="403" t="s">
        <v>269</v>
      </c>
      <c r="C160" s="377">
        <v>70</v>
      </c>
    </row>
    <row r="161" spans="1:3" ht="12.75">
      <c r="A161" s="364">
        <v>5138</v>
      </c>
      <c r="B161" s="403" t="s">
        <v>227</v>
      </c>
      <c r="C161" s="377"/>
    </row>
    <row r="162" spans="1:3" ht="22.5">
      <c r="A162" s="364">
        <v>5139</v>
      </c>
      <c r="B162" s="406" t="s">
        <v>270</v>
      </c>
      <c r="C162" s="377">
        <v>74</v>
      </c>
    </row>
    <row r="163" spans="1:3" ht="12.75">
      <c r="A163" s="364">
        <v>5151</v>
      </c>
      <c r="B163" s="403" t="s">
        <v>229</v>
      </c>
      <c r="C163" s="377"/>
    </row>
    <row r="164" spans="1:3" ht="12.75">
      <c r="A164" s="364">
        <v>5153</v>
      </c>
      <c r="B164" s="403" t="s">
        <v>230</v>
      </c>
      <c r="C164" s="377"/>
    </row>
    <row r="165" spans="1:3" ht="12.75">
      <c r="A165" s="364">
        <v>5154</v>
      </c>
      <c r="B165" s="403" t="s">
        <v>231</v>
      </c>
      <c r="C165" s="377"/>
    </row>
    <row r="166" spans="1:3" ht="12.75">
      <c r="A166" s="364">
        <v>5156</v>
      </c>
      <c r="B166" s="403" t="s">
        <v>197</v>
      </c>
      <c r="C166" s="377"/>
    </row>
    <row r="167" spans="1:3" ht="12.75">
      <c r="A167" s="364">
        <v>5161</v>
      </c>
      <c r="B167" s="403" t="s">
        <v>198</v>
      </c>
      <c r="C167" s="377"/>
    </row>
    <row r="168" spans="1:3" ht="12.75">
      <c r="A168" s="364">
        <v>5162</v>
      </c>
      <c r="B168" s="403" t="s">
        <v>271</v>
      </c>
      <c r="C168" s="377">
        <v>2</v>
      </c>
    </row>
    <row r="169" spans="1:3" ht="12.75">
      <c r="A169" s="364">
        <v>5163</v>
      </c>
      <c r="B169" s="403" t="s">
        <v>272</v>
      </c>
      <c r="C169" s="377">
        <v>1</v>
      </c>
    </row>
    <row r="170" spans="1:3" ht="22.5">
      <c r="A170" s="364">
        <v>5164</v>
      </c>
      <c r="B170" s="406" t="s">
        <v>273</v>
      </c>
      <c r="C170" s="377">
        <v>12</v>
      </c>
    </row>
    <row r="171" spans="1:3" ht="12.75">
      <c r="A171" s="364">
        <v>5166</v>
      </c>
      <c r="B171" s="403" t="s">
        <v>234</v>
      </c>
      <c r="C171" s="377"/>
    </row>
    <row r="172" spans="1:3" ht="12.75">
      <c r="A172" s="364">
        <v>5167</v>
      </c>
      <c r="B172" s="403" t="s">
        <v>274</v>
      </c>
      <c r="C172" s="377">
        <v>8</v>
      </c>
    </row>
    <row r="173" spans="1:3" ht="12.75">
      <c r="A173" s="364">
        <v>5168</v>
      </c>
      <c r="B173" s="403" t="s">
        <v>203</v>
      </c>
      <c r="C173" s="377"/>
    </row>
    <row r="174" spans="1:3" ht="33.75">
      <c r="A174" s="364">
        <v>5169</v>
      </c>
      <c r="B174" s="405" t="s">
        <v>275</v>
      </c>
      <c r="C174" s="377">
        <v>78</v>
      </c>
    </row>
    <row r="175" spans="1:3" ht="12.75">
      <c r="A175" s="364">
        <v>5171</v>
      </c>
      <c r="B175" s="403" t="s">
        <v>276</v>
      </c>
      <c r="C175" s="377">
        <v>5</v>
      </c>
    </row>
    <row r="176" spans="1:3" ht="12.75">
      <c r="A176" s="364">
        <v>5172</v>
      </c>
      <c r="B176" s="403" t="s">
        <v>254</v>
      </c>
      <c r="C176" s="377"/>
    </row>
    <row r="177" spans="1:3" ht="12.75">
      <c r="A177" s="364">
        <v>5173</v>
      </c>
      <c r="B177" s="403" t="s">
        <v>277</v>
      </c>
      <c r="C177" s="377">
        <v>2</v>
      </c>
    </row>
    <row r="178" spans="1:3" ht="12.75">
      <c r="A178" s="364">
        <v>5175</v>
      </c>
      <c r="B178" s="403" t="s">
        <v>278</v>
      </c>
      <c r="C178" s="377"/>
    </row>
    <row r="179" spans="1:3" ht="12.75">
      <c r="A179" s="364">
        <v>5178</v>
      </c>
      <c r="B179" s="403" t="s">
        <v>248</v>
      </c>
      <c r="C179" s="377"/>
    </row>
    <row r="180" spans="1:3" ht="12.75">
      <c r="A180" s="364">
        <v>5193</v>
      </c>
      <c r="B180" s="403" t="s">
        <v>249</v>
      </c>
      <c r="C180" s="377"/>
    </row>
    <row r="181" spans="1:3" ht="12.75">
      <c r="A181" s="364">
        <v>5192</v>
      </c>
      <c r="B181" s="403" t="s">
        <v>250</v>
      </c>
      <c r="C181" s="377"/>
    </row>
    <row r="182" spans="1:3" ht="12.75">
      <c r="A182" s="364">
        <v>5194</v>
      </c>
      <c r="B182" s="403" t="s">
        <v>209</v>
      </c>
      <c r="C182" s="377"/>
    </row>
    <row r="183" spans="1:3" ht="22.5">
      <c r="A183" s="364">
        <v>5229</v>
      </c>
      <c r="B183" s="405" t="s">
        <v>279</v>
      </c>
      <c r="C183" s="377">
        <v>120</v>
      </c>
    </row>
    <row r="184" spans="1:3" ht="12.75">
      <c r="A184" s="364">
        <v>5361</v>
      </c>
      <c r="B184" s="403" t="s">
        <v>252</v>
      </c>
      <c r="C184" s="377"/>
    </row>
    <row r="185" spans="1:3" ht="12.75">
      <c r="A185" s="364">
        <v>5362</v>
      </c>
      <c r="B185" s="403" t="s">
        <v>253</v>
      </c>
      <c r="C185" s="407"/>
    </row>
    <row r="186" spans="1:3" ht="12.75">
      <c r="A186" s="361" t="s">
        <v>404</v>
      </c>
      <c r="B186" s="362" t="s">
        <v>280</v>
      </c>
      <c r="C186" s="385">
        <v>452</v>
      </c>
    </row>
    <row r="187" spans="1:3" ht="12.75">
      <c r="A187" s="408">
        <v>6111</v>
      </c>
      <c r="B187" s="409" t="s">
        <v>254</v>
      </c>
      <c r="C187" s="377"/>
    </row>
    <row r="188" spans="1:3" ht="12.75">
      <c r="A188" s="364">
        <v>6119</v>
      </c>
      <c r="B188" s="403" t="s">
        <v>255</v>
      </c>
      <c r="C188" s="377"/>
    </row>
    <row r="189" spans="1:3" ht="22.5">
      <c r="A189" s="364">
        <v>6121</v>
      </c>
      <c r="B189" s="410" t="s">
        <v>281</v>
      </c>
      <c r="C189" s="377">
        <v>170</v>
      </c>
    </row>
    <row r="190" spans="1:3" ht="12.75">
      <c r="A190" s="364">
        <v>6122</v>
      </c>
      <c r="B190" s="403" t="s">
        <v>282</v>
      </c>
      <c r="C190" s="377"/>
    </row>
    <row r="191" spans="1:3" ht="12.75">
      <c r="A191" s="364">
        <v>6123</v>
      </c>
      <c r="B191" s="403" t="s">
        <v>283</v>
      </c>
      <c r="C191" s="377"/>
    </row>
    <row r="192" spans="1:3" ht="12.75">
      <c r="A192" s="408">
        <v>6125</v>
      </c>
      <c r="B192" s="409" t="s">
        <v>259</v>
      </c>
      <c r="C192" s="377"/>
    </row>
    <row r="193" spans="1:3" ht="12.75">
      <c r="A193" s="408">
        <v>6130</v>
      </c>
      <c r="B193" s="409" t="s">
        <v>260</v>
      </c>
      <c r="C193" s="377"/>
    </row>
    <row r="194" spans="1:3" ht="12.75">
      <c r="A194" s="411" t="s">
        <v>404</v>
      </c>
      <c r="B194" s="362" t="s">
        <v>261</v>
      </c>
      <c r="C194" s="412">
        <v>170</v>
      </c>
    </row>
    <row r="195" spans="1:3" ht="13.5" thickBot="1">
      <c r="A195" s="395" t="s">
        <v>262</v>
      </c>
      <c r="B195" s="396" t="s">
        <v>284</v>
      </c>
      <c r="C195" s="397">
        <v>622</v>
      </c>
    </row>
    <row r="197" ht="13.5" thickBot="1">
      <c r="C197" s="413"/>
    </row>
    <row r="198" spans="1:3" ht="15.75">
      <c r="A198" s="349" t="s">
        <v>178</v>
      </c>
      <c r="B198" s="350" t="s">
        <v>285</v>
      </c>
      <c r="C198" s="351"/>
    </row>
    <row r="199" spans="1:3" ht="12.75">
      <c r="A199" s="364" t="s">
        <v>401</v>
      </c>
      <c r="B199" s="401"/>
      <c r="C199" s="402" t="s">
        <v>879</v>
      </c>
    </row>
    <row r="200" spans="1:3" ht="22.5">
      <c r="A200" s="364">
        <v>5011</v>
      </c>
      <c r="B200" s="405" t="s">
        <v>286</v>
      </c>
      <c r="C200" s="366">
        <v>505</v>
      </c>
    </row>
    <row r="201" spans="1:3" ht="12.75">
      <c r="A201" s="364">
        <v>5019</v>
      </c>
      <c r="B201" s="405" t="s">
        <v>215</v>
      </c>
      <c r="C201" s="404"/>
    </row>
    <row r="202" spans="1:3" ht="12.75">
      <c r="A202" s="364">
        <v>5021</v>
      </c>
      <c r="B202" s="405" t="s">
        <v>287</v>
      </c>
      <c r="C202" s="377"/>
    </row>
    <row r="203" spans="1:3" ht="12.75">
      <c r="A203" s="364">
        <v>5031</v>
      </c>
      <c r="B203" s="405" t="s">
        <v>288</v>
      </c>
      <c r="C203" s="377">
        <v>100</v>
      </c>
    </row>
    <row r="204" spans="1:3" ht="12.75">
      <c r="A204" s="364">
        <v>5032</v>
      </c>
      <c r="B204" s="405" t="s">
        <v>289</v>
      </c>
      <c r="C204" s="377">
        <v>45</v>
      </c>
    </row>
    <row r="205" spans="1:3" ht="12.75">
      <c r="A205" s="364">
        <v>5424</v>
      </c>
      <c r="B205" s="405" t="s">
        <v>671</v>
      </c>
      <c r="C205" s="377"/>
    </row>
    <row r="206" spans="1:3" ht="12.75">
      <c r="A206" s="364">
        <v>5038</v>
      </c>
      <c r="B206" s="405" t="s">
        <v>219</v>
      </c>
      <c r="C206" s="377"/>
    </row>
    <row r="207" spans="1:3" ht="22.5">
      <c r="A207" s="364">
        <v>5132</v>
      </c>
      <c r="B207" s="405" t="s">
        <v>290</v>
      </c>
      <c r="C207" s="377">
        <v>80</v>
      </c>
    </row>
    <row r="208" spans="1:3" ht="12.75">
      <c r="A208" s="364">
        <v>5133</v>
      </c>
      <c r="B208" s="405" t="s">
        <v>291</v>
      </c>
      <c r="C208" s="377">
        <v>5</v>
      </c>
    </row>
    <row r="209" spans="1:3" ht="12.75">
      <c r="A209" s="364">
        <v>5134</v>
      </c>
      <c r="B209" s="405" t="s">
        <v>292</v>
      </c>
      <c r="C209" s="377">
        <v>30</v>
      </c>
    </row>
    <row r="210" spans="1:3" ht="12.75">
      <c r="A210" s="364">
        <v>5136</v>
      </c>
      <c r="B210" s="405" t="s">
        <v>226</v>
      </c>
      <c r="C210" s="377"/>
    </row>
    <row r="211" spans="1:3" ht="45">
      <c r="A211" s="364">
        <v>5137</v>
      </c>
      <c r="B211" s="405" t="s">
        <v>293</v>
      </c>
      <c r="C211" s="377">
        <v>70</v>
      </c>
    </row>
    <row r="212" spans="1:3" ht="12.75">
      <c r="A212" s="364">
        <v>5138</v>
      </c>
      <c r="B212" s="405" t="s">
        <v>227</v>
      </c>
      <c r="C212" s="377"/>
    </row>
    <row r="213" spans="1:3" ht="22.5">
      <c r="A213" s="364">
        <v>5139</v>
      </c>
      <c r="B213" s="406" t="s">
        <v>294</v>
      </c>
      <c r="C213" s="377">
        <v>30</v>
      </c>
    </row>
    <row r="214" spans="1:3" ht="12.75">
      <c r="A214" s="364">
        <v>5151</v>
      </c>
      <c r="B214" s="405" t="s">
        <v>295</v>
      </c>
      <c r="C214" s="377">
        <v>20</v>
      </c>
    </row>
    <row r="215" spans="1:3" ht="22.5">
      <c r="A215" s="364">
        <v>5153</v>
      </c>
      <c r="B215" s="405" t="s">
        <v>296</v>
      </c>
      <c r="C215" s="377">
        <v>110</v>
      </c>
    </row>
    <row r="216" spans="1:3" ht="22.5">
      <c r="A216" s="364">
        <v>5154</v>
      </c>
      <c r="B216" s="405" t="s">
        <v>297</v>
      </c>
      <c r="C216" s="377">
        <v>35</v>
      </c>
    </row>
    <row r="217" spans="1:3" ht="22.5">
      <c r="A217" s="364">
        <v>5156</v>
      </c>
      <c r="B217" s="405" t="s">
        <v>298</v>
      </c>
      <c r="C217" s="377">
        <v>50</v>
      </c>
    </row>
    <row r="218" spans="1:3" ht="12.75">
      <c r="A218" s="364">
        <v>5161</v>
      </c>
      <c r="B218" s="405" t="s">
        <v>198</v>
      </c>
      <c r="C218" s="377"/>
    </row>
    <row r="219" spans="1:3" ht="12.75">
      <c r="A219" s="364">
        <v>5162</v>
      </c>
      <c r="B219" s="405" t="s">
        <v>299</v>
      </c>
      <c r="C219" s="377">
        <v>25</v>
      </c>
    </row>
    <row r="220" spans="1:3" ht="12.75">
      <c r="A220" s="364">
        <v>5163</v>
      </c>
      <c r="B220" s="405" t="s">
        <v>300</v>
      </c>
      <c r="C220" s="377"/>
    </row>
    <row r="221" spans="1:3" ht="12.75">
      <c r="A221" s="364">
        <v>5164</v>
      </c>
      <c r="B221" s="406" t="s">
        <v>301</v>
      </c>
      <c r="C221" s="377"/>
    </row>
    <row r="222" spans="1:3" ht="12.75">
      <c r="A222" s="364">
        <v>5166</v>
      </c>
      <c r="B222" s="405" t="s">
        <v>234</v>
      </c>
      <c r="C222" s="377"/>
    </row>
    <row r="223" spans="1:3" ht="22.5">
      <c r="A223" s="364">
        <v>5167</v>
      </c>
      <c r="B223" s="405" t="s">
        <v>302</v>
      </c>
      <c r="C223" s="377">
        <v>15</v>
      </c>
    </row>
    <row r="224" spans="1:3" ht="12.75">
      <c r="A224" s="364">
        <v>5168</v>
      </c>
      <c r="B224" s="405" t="s">
        <v>203</v>
      </c>
      <c r="C224" s="377"/>
    </row>
    <row r="225" spans="1:3" ht="22.5">
      <c r="A225" s="364">
        <v>5169</v>
      </c>
      <c r="B225" s="405" t="s">
        <v>303</v>
      </c>
      <c r="C225" s="377">
        <v>60</v>
      </c>
    </row>
    <row r="226" spans="1:3" ht="33.75">
      <c r="A226" s="364">
        <v>5171</v>
      </c>
      <c r="B226" s="405" t="s">
        <v>304</v>
      </c>
      <c r="C226" s="377">
        <v>150</v>
      </c>
    </row>
    <row r="227" spans="1:3" ht="12.75">
      <c r="A227" s="364">
        <v>5172</v>
      </c>
      <c r="B227" s="405" t="s">
        <v>254</v>
      </c>
      <c r="C227" s="377"/>
    </row>
    <row r="228" spans="1:3" ht="12.75">
      <c r="A228" s="364">
        <v>5173</v>
      </c>
      <c r="B228" s="405" t="s">
        <v>277</v>
      </c>
      <c r="C228" s="377"/>
    </row>
    <row r="229" spans="1:3" ht="12.75">
      <c r="A229" s="364">
        <v>5175</v>
      </c>
      <c r="B229" s="405" t="s">
        <v>278</v>
      </c>
      <c r="C229" s="377"/>
    </row>
    <row r="230" spans="1:3" ht="12.75">
      <c r="A230" s="364">
        <v>5178</v>
      </c>
      <c r="B230" s="405" t="s">
        <v>248</v>
      </c>
      <c r="C230" s="377"/>
    </row>
    <row r="231" spans="1:3" ht="12.75">
      <c r="A231" s="364">
        <v>5193</v>
      </c>
      <c r="B231" s="405" t="s">
        <v>249</v>
      </c>
      <c r="C231" s="377"/>
    </row>
    <row r="232" spans="1:3" ht="12.75">
      <c r="A232" s="364">
        <v>5192</v>
      </c>
      <c r="B232" s="405" t="s">
        <v>250</v>
      </c>
      <c r="C232" s="377"/>
    </row>
    <row r="233" spans="1:3" ht="12.75">
      <c r="A233" s="364">
        <v>5194</v>
      </c>
      <c r="B233" s="405" t="s">
        <v>209</v>
      </c>
      <c r="C233" s="377"/>
    </row>
    <row r="234" spans="1:3" ht="12.75">
      <c r="A234" s="364">
        <v>5229</v>
      </c>
      <c r="B234" s="405" t="s">
        <v>305</v>
      </c>
      <c r="C234" s="377"/>
    </row>
    <row r="235" spans="1:3" ht="12.75">
      <c r="A235" s="364">
        <v>5361</v>
      </c>
      <c r="B235" s="405" t="s">
        <v>252</v>
      </c>
      <c r="C235" s="377"/>
    </row>
    <row r="236" spans="1:3" ht="12.75">
      <c r="A236" s="364">
        <v>5362</v>
      </c>
      <c r="B236" s="405" t="s">
        <v>253</v>
      </c>
      <c r="C236" s="407"/>
    </row>
    <row r="237" spans="1:3" ht="12.75">
      <c r="A237" s="361" t="s">
        <v>404</v>
      </c>
      <c r="B237" s="414" t="s">
        <v>280</v>
      </c>
      <c r="C237" s="385">
        <v>1330</v>
      </c>
    </row>
    <row r="238" spans="1:3" ht="12.75">
      <c r="A238" s="408">
        <v>6111</v>
      </c>
      <c r="B238" s="415" t="s">
        <v>254</v>
      </c>
      <c r="C238" s="377"/>
    </row>
    <row r="239" spans="1:3" ht="12.75">
      <c r="A239" s="364">
        <v>6119</v>
      </c>
      <c r="B239" s="405" t="s">
        <v>255</v>
      </c>
      <c r="C239" s="377"/>
    </row>
    <row r="240" spans="1:3" ht="33.75">
      <c r="A240" s="364">
        <v>6121</v>
      </c>
      <c r="B240" s="410" t="s">
        <v>310</v>
      </c>
      <c r="C240" s="377">
        <v>400</v>
      </c>
    </row>
    <row r="241" spans="1:3" ht="12.75">
      <c r="A241" s="364">
        <v>6122</v>
      </c>
      <c r="B241" s="405" t="s">
        <v>282</v>
      </c>
      <c r="C241" s="377"/>
    </row>
    <row r="242" spans="1:3" ht="33.75">
      <c r="A242" s="364">
        <v>6123</v>
      </c>
      <c r="B242" s="405" t="s">
        <v>311</v>
      </c>
      <c r="C242" s="377">
        <v>250</v>
      </c>
    </row>
    <row r="243" spans="1:3" ht="12.75">
      <c r="A243" s="408">
        <v>6125</v>
      </c>
      <c r="B243" s="415" t="s">
        <v>259</v>
      </c>
      <c r="C243" s="377"/>
    </row>
    <row r="244" spans="1:3" ht="12.75">
      <c r="A244" s="408">
        <v>6130</v>
      </c>
      <c r="B244" s="415" t="s">
        <v>260</v>
      </c>
      <c r="C244" s="377"/>
    </row>
    <row r="245" spans="1:3" ht="12.75">
      <c r="A245" s="411" t="s">
        <v>404</v>
      </c>
      <c r="B245" s="414" t="s">
        <v>261</v>
      </c>
      <c r="C245" s="412">
        <v>650</v>
      </c>
    </row>
    <row r="246" spans="1:3" ht="13.5" thickBot="1">
      <c r="A246" s="395" t="s">
        <v>262</v>
      </c>
      <c r="B246" s="416" t="s">
        <v>312</v>
      </c>
      <c r="C246" s="397">
        <v>1980</v>
      </c>
    </row>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K.Nenutilova</cp:lastModifiedBy>
  <cp:lastPrinted>2012-11-14T16:10:01Z</cp:lastPrinted>
  <dcterms:modified xsi:type="dcterms:W3CDTF">2012-11-28T12:52:04Z</dcterms:modified>
  <cp:category/>
  <cp:version/>
  <cp:contentType/>
  <cp:contentStatus/>
</cp:coreProperties>
</file>