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6" yWindow="132" windowWidth="9420" windowHeight="4500"/>
  </bookViews>
  <sheets>
    <sheet name="rozpočtový výhled" sheetId="1" r:id="rId1"/>
  </sheets>
  <calcPr calcId="181029"/>
</workbook>
</file>

<file path=xl/calcChain.xml><?xml version="1.0" encoding="utf-8"?>
<calcChain xmlns="http://schemas.openxmlformats.org/spreadsheetml/2006/main">
  <c r="D21" i="1" l="1"/>
  <c r="D37" i="1" s="1"/>
  <c r="D15" i="1"/>
  <c r="D36" i="1" s="1"/>
  <c r="D32" i="1"/>
  <c r="C21" i="1"/>
  <c r="C37" i="1" s="1"/>
  <c r="C15" i="1"/>
  <c r="C36" i="1" s="1"/>
  <c r="C32" i="1"/>
  <c r="C38" i="1" l="1"/>
  <c r="D38" i="1"/>
</calcChain>
</file>

<file path=xl/sharedStrings.xml><?xml version="1.0" encoding="utf-8"?>
<sst xmlns="http://schemas.openxmlformats.org/spreadsheetml/2006/main" count="35" uniqueCount="29">
  <si>
    <t>Příjmy celkem</t>
  </si>
  <si>
    <t>Výdaje celkem</t>
  </si>
  <si>
    <t>Financování</t>
  </si>
  <si>
    <t>Příjmy</t>
  </si>
  <si>
    <t>Daňové příjmy</t>
  </si>
  <si>
    <t>Nedaňové příjmy</t>
  </si>
  <si>
    <t>Kapitálové příjmy</t>
  </si>
  <si>
    <t>Výdaje</t>
  </si>
  <si>
    <t>třída</t>
  </si>
  <si>
    <t>Rekapitulace</t>
  </si>
  <si>
    <t>Příjaté dotace - vztah ke SR</t>
  </si>
  <si>
    <t>Změna stavu krátkodobých prostředků</t>
  </si>
  <si>
    <t>Dlouhodobé přijaté půjčené prostředky</t>
  </si>
  <si>
    <t>Uhrazené splátky dlouhodobého úvěru</t>
  </si>
  <si>
    <t>v tis. Kč</t>
  </si>
  <si>
    <t>pol.</t>
  </si>
  <si>
    <t>Přijaté dotace - s úč. určením (i bez)</t>
  </si>
  <si>
    <t>Financování celkem</t>
  </si>
  <si>
    <t>Přijaté dotace - RR,SFŽP,MK, MF</t>
  </si>
  <si>
    <t>Bežné neinvestiční výdaje</t>
  </si>
  <si>
    <t>Kapitálové investiční výdaje</t>
  </si>
  <si>
    <t>Rezerva</t>
  </si>
  <si>
    <t>Operace z peněžních účtů organizace nemající charakter příjmů a výdajů</t>
  </si>
  <si>
    <t xml:space="preserve">střednědobý výhled rozpočtu </t>
  </si>
  <si>
    <t>Termínovaný vklad</t>
  </si>
  <si>
    <t>Střednědobý výhled rozpočtu 2020-2021</t>
  </si>
  <si>
    <t>Schváleno na 2. zasedání Zastupitelstva města Příbora dne 13.12.2018</t>
  </si>
  <si>
    <t>usnesením číslo 17/2/ZM/2018.</t>
  </si>
  <si>
    <t>vyřizuje: Ing. Nenutilová Kamila, vedoucí Odboru finančního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</si>
</sst>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family val="2"/>
      <charset val="238"/>
    </font>
    <font>
      <sz val="8"/>
      <name val="Calibri"/>
      <family val="2"/>
      <charset val="238"/>
    </font>
    <font>
      <b/>
      <i/>
      <sz val="8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b/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4"/>
      <name val="Calibri"/>
      <family val="2"/>
      <charset val="238"/>
    </font>
    <font>
      <sz val="10"/>
      <color indexed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sz val="7"/>
      <name val="Calibri"/>
      <family val="2"/>
      <charset val="238"/>
    </font>
    <font>
      <i/>
      <sz val="14"/>
      <color indexed="10"/>
      <name val="Calibri"/>
      <family val="2"/>
      <charset val="238"/>
    </font>
    <font>
      <sz val="16"/>
      <name val="Calibri"/>
      <family val="2"/>
      <charset val="238"/>
    </font>
    <font>
      <sz val="14"/>
      <color indexed="10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17" borderId="6" applyNumberFormat="0" applyAlignment="0" applyProtection="0"/>
    <xf numFmtId="0" fontId="8" fillId="15" borderId="0" applyNumberFormat="0" applyBorder="0" applyAlignment="0" applyProtection="0"/>
    <xf numFmtId="0" fontId="18" fillId="7" borderId="1" applyNumberFormat="0" applyAlignment="0" applyProtection="0"/>
    <xf numFmtId="0" fontId="17" fillId="17" borderId="6" applyNumberFormat="0" applyAlignment="0" applyProtection="0"/>
    <xf numFmtId="0" fontId="19" fillId="0" borderId="7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11" fillId="0" borderId="0"/>
    <xf numFmtId="0" fontId="11" fillId="4" borderId="8" applyNumberFormat="0" applyFont="0" applyAlignment="0" applyProtection="0"/>
    <xf numFmtId="0" fontId="22" fillId="16" borderId="9" applyNumberFormat="0" applyAlignment="0" applyProtection="0"/>
    <xf numFmtId="0" fontId="11" fillId="4" borderId="8" applyNumberFormat="0" applyFont="0" applyAlignment="0" applyProtection="0"/>
    <xf numFmtId="0" fontId="19" fillId="0" borderId="7" applyNumberFormat="0" applyFill="0" applyAlignment="0" applyProtection="0"/>
    <xf numFmtId="0" fontId="13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8" fillId="7" borderId="1" applyNumberFormat="0" applyAlignment="0" applyProtection="0"/>
    <xf numFmtId="0" fontId="9" fillId="16" borderId="1" applyNumberFormat="0" applyAlignment="0" applyProtection="0"/>
    <xf numFmtId="0" fontId="22" fillId="16" borderId="9" applyNumberFormat="0" applyAlignment="0" applyProtection="0"/>
    <xf numFmtId="0" fontId="1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 applyFill="1"/>
    <xf numFmtId="0" fontId="3" fillId="0" borderId="0" xfId="0" applyFont="1"/>
    <xf numFmtId="4" fontId="2" fillId="0" borderId="0" xfId="0" applyNumberFormat="1" applyFont="1" applyFill="1" applyBorder="1"/>
    <xf numFmtId="0" fontId="23" fillId="0" borderId="0" xfId="0" applyFont="1"/>
    <xf numFmtId="0" fontId="24" fillId="0" borderId="0" xfId="0" applyFont="1"/>
    <xf numFmtId="2" fontId="25" fillId="0" borderId="10" xfId="0" applyNumberFormat="1" applyFont="1" applyFill="1" applyBorder="1" applyAlignment="1">
      <alignment wrapText="1"/>
    </xf>
    <xf numFmtId="4" fontId="1" fillId="19" borderId="10" xfId="0" applyNumberFormat="1" applyFont="1" applyFill="1" applyBorder="1"/>
    <xf numFmtId="0" fontId="3" fillId="0" borderId="0" xfId="0" applyFont="1" applyAlignment="1">
      <alignment wrapText="1"/>
    </xf>
    <xf numFmtId="0" fontId="25" fillId="0" borderId="10" xfId="0" applyFont="1" applyBorder="1" applyAlignment="1">
      <alignment wrapText="1"/>
    </xf>
    <xf numFmtId="0" fontId="3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7" fillId="0" borderId="0" xfId="0" applyFont="1" applyAlignment="1">
      <alignment wrapText="1"/>
    </xf>
    <xf numFmtId="0" fontId="25" fillId="0" borderId="10" xfId="0" applyFont="1" applyFill="1" applyBorder="1" applyAlignment="1">
      <alignment wrapText="1"/>
    </xf>
    <xf numFmtId="0" fontId="25" fillId="0" borderId="10" xfId="64" applyFont="1" applyBorder="1" applyAlignment="1">
      <alignment wrapText="1"/>
    </xf>
    <xf numFmtId="4" fontId="1" fillId="19" borderId="11" xfId="0" applyNumberFormat="1" applyFont="1" applyFill="1" applyBorder="1"/>
    <xf numFmtId="0" fontId="25" fillId="0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19" borderId="10" xfId="0" applyFont="1" applyFill="1" applyBorder="1" applyAlignment="1">
      <alignment horizontal="center"/>
    </xf>
    <xf numFmtId="0" fontId="5" fillId="19" borderId="10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/>
    </xf>
    <xf numFmtId="0" fontId="26" fillId="18" borderId="10" xfId="0" applyFont="1" applyFill="1" applyBorder="1"/>
    <xf numFmtId="0" fontId="3" fillId="18" borderId="10" xfId="0" applyFont="1" applyFill="1" applyBorder="1"/>
    <xf numFmtId="0" fontId="1" fillId="0" borderId="10" xfId="0" applyFont="1" applyFill="1" applyBorder="1" applyAlignment="1">
      <alignment horizontal="center"/>
    </xf>
    <xf numFmtId="0" fontId="3" fillId="18" borderId="10" xfId="0" applyFont="1" applyFill="1" applyBorder="1" applyAlignment="1">
      <alignment horizontal="center"/>
    </xf>
    <xf numFmtId="0" fontId="26" fillId="18" borderId="10" xfId="0" applyFont="1" applyFill="1" applyBorder="1" applyAlignment="1">
      <alignment wrapText="1"/>
    </xf>
    <xf numFmtId="4" fontId="5" fillId="18" borderId="10" xfId="0" applyNumberFormat="1" applyFont="1" applyFill="1" applyBorder="1"/>
    <xf numFmtId="0" fontId="1" fillId="18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16" fontId="1" fillId="0" borderId="10" xfId="0" applyNumberFormat="1" applyFont="1" applyBorder="1" applyAlignment="1">
      <alignment horizontal="center"/>
    </xf>
    <xf numFmtId="0" fontId="4" fillId="18" borderId="10" xfId="0" applyFont="1" applyFill="1" applyBorder="1" applyAlignment="1">
      <alignment horizontal="center"/>
    </xf>
    <xf numFmtId="0" fontId="28" fillId="0" borderId="10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center"/>
    </xf>
    <xf numFmtId="0" fontId="29" fillId="18" borderId="10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wrapText="1"/>
    </xf>
    <xf numFmtId="4" fontId="5" fillId="19" borderId="10" xfId="0" applyNumberFormat="1" applyFont="1" applyFill="1" applyBorder="1"/>
    <xf numFmtId="0" fontId="30" fillId="0" borderId="0" xfId="0" applyFont="1"/>
    <xf numFmtId="0" fontId="31" fillId="0" borderId="0" xfId="0" applyFont="1"/>
  </cellXfs>
  <cellStyles count="84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/>
    <cellStyle name="40 % – Zvýraznění2" xfId="14"/>
    <cellStyle name="40 % – Zvýraznění3" xfId="15"/>
    <cellStyle name="40 % – Zvýraznění4" xfId="16"/>
    <cellStyle name="40 % – Zvýraznění5" xfId="17"/>
    <cellStyle name="40 % – Zvýraznění6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/>
    <cellStyle name="60 % – Zvýraznění2" xfId="26"/>
    <cellStyle name="60 % – Zvýraznění3" xfId="27"/>
    <cellStyle name="60 % – Zvýraznění4" xfId="28"/>
    <cellStyle name="60 % – Zvýraznění5" xfId="29"/>
    <cellStyle name="60 % – Zvýraznění6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rmální_rozpočtový výhled" xfId="64"/>
    <cellStyle name="Note" xfId="65"/>
    <cellStyle name="Output" xfId="66"/>
    <cellStyle name="Poznámka" xfId="67" builtinId="10" customBuiltin="1"/>
    <cellStyle name="Propojená buňka" xfId="68" builtinId="24" customBuiltin="1"/>
    <cellStyle name="Správně" xfId="69" builtinId="26" customBuiltin="1"/>
    <cellStyle name="Text upozornění" xfId="70" builtinId="11" customBuiltin="1"/>
    <cellStyle name="Title" xfId="71"/>
    <cellStyle name="Total" xfId="72"/>
    <cellStyle name="Vstup" xfId="73" builtinId="20" customBuiltin="1"/>
    <cellStyle name="Výpočet" xfId="74" builtinId="22" customBuiltin="1"/>
    <cellStyle name="Výstup" xfId="75" builtinId="21" customBuiltin="1"/>
    <cellStyle name="Vysvětlující text" xfId="76" builtinId="53" customBuiltin="1"/>
    <cellStyle name="Warning Text" xfId="77"/>
    <cellStyle name="Zvýraznění 1" xfId="78" builtinId="29" customBuiltin="1"/>
    <cellStyle name="Zvýraznění 2" xfId="79" builtinId="33" customBuiltin="1"/>
    <cellStyle name="Zvýraznění 3" xfId="80" builtinId="37" customBuiltin="1"/>
    <cellStyle name="Zvýraznění 4" xfId="81" builtinId="41" customBuiltin="1"/>
    <cellStyle name="Zvýraznění 5" xfId="82" builtinId="45" customBuiltin="1"/>
    <cellStyle name="Zvýraznění 6" xfId="83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10" zoomScaleNormal="100" workbookViewId="0">
      <selection activeCell="A24" sqref="A24:XFD24"/>
    </sheetView>
  </sheetViews>
  <sheetFormatPr defaultColWidth="9.109375" defaultRowHeight="13.8" x14ac:dyDescent="0.3"/>
  <cols>
    <col min="1" max="1" width="4.5546875" style="2" customWidth="1"/>
    <col min="2" max="2" width="35.6640625" style="2" customWidth="1"/>
    <col min="3" max="3" width="20.109375" style="5" customWidth="1"/>
    <col min="4" max="4" width="21.109375" style="5" customWidth="1"/>
    <col min="5" max="16384" width="9.109375" style="2"/>
  </cols>
  <sheetData>
    <row r="1" spans="1:4" ht="21" x14ac:dyDescent="0.4">
      <c r="A1" s="37" t="s">
        <v>25</v>
      </c>
    </row>
    <row r="2" spans="1:4" ht="18" x14ac:dyDescent="0.35">
      <c r="A2" s="4"/>
    </row>
    <row r="3" spans="1:4" ht="13.5" customHeight="1" x14ac:dyDescent="0.35">
      <c r="A3" s="4"/>
      <c r="C3" s="17"/>
      <c r="D3" s="17"/>
    </row>
    <row r="4" spans="1:4" ht="18" x14ac:dyDescent="0.35">
      <c r="A4" s="4"/>
      <c r="C4" s="17" t="s">
        <v>14</v>
      </c>
      <c r="D4" s="17" t="s">
        <v>14</v>
      </c>
    </row>
    <row r="5" spans="1:4" ht="18" x14ac:dyDescent="0.35">
      <c r="A5" s="4"/>
      <c r="C5" s="18">
        <v>2020</v>
      </c>
      <c r="D5" s="18">
        <v>2021</v>
      </c>
    </row>
    <row r="6" spans="1:4" ht="18" x14ac:dyDescent="0.35">
      <c r="A6" s="4"/>
      <c r="C6" s="19" t="s">
        <v>23</v>
      </c>
      <c r="D6" s="19" t="s">
        <v>23</v>
      </c>
    </row>
    <row r="7" spans="1:4" x14ac:dyDescent="0.3">
      <c r="C7" s="2"/>
      <c r="D7" s="2"/>
    </row>
    <row r="8" spans="1:4" x14ac:dyDescent="0.3">
      <c r="A8" s="20" t="s">
        <v>8</v>
      </c>
      <c r="B8" s="21" t="s">
        <v>3</v>
      </c>
      <c r="C8" s="22"/>
      <c r="D8" s="22"/>
    </row>
    <row r="9" spans="1:4" x14ac:dyDescent="0.3">
      <c r="A9" s="23">
        <v>1</v>
      </c>
      <c r="B9" s="6" t="s">
        <v>4</v>
      </c>
      <c r="C9" s="7">
        <v>138122</v>
      </c>
      <c r="D9" s="7">
        <v>143912</v>
      </c>
    </row>
    <row r="10" spans="1:4" x14ac:dyDescent="0.3">
      <c r="A10" s="23">
        <v>2</v>
      </c>
      <c r="B10" s="6" t="s">
        <v>5</v>
      </c>
      <c r="C10" s="7">
        <v>32573</v>
      </c>
      <c r="D10" s="7">
        <v>33225</v>
      </c>
    </row>
    <row r="11" spans="1:4" x14ac:dyDescent="0.3">
      <c r="A11" s="23">
        <v>3</v>
      </c>
      <c r="B11" s="6" t="s">
        <v>6</v>
      </c>
      <c r="C11" s="7">
        <v>7000</v>
      </c>
      <c r="D11" s="7">
        <v>6000</v>
      </c>
    </row>
    <row r="12" spans="1:4" x14ac:dyDescent="0.3">
      <c r="A12" s="23">
        <v>4</v>
      </c>
      <c r="B12" s="6" t="s">
        <v>10</v>
      </c>
      <c r="C12" s="7">
        <v>6863</v>
      </c>
      <c r="D12" s="7">
        <v>6863</v>
      </c>
    </row>
    <row r="13" spans="1:4" x14ac:dyDescent="0.3">
      <c r="A13" s="23">
        <v>4</v>
      </c>
      <c r="B13" s="6" t="s">
        <v>18</v>
      </c>
      <c r="C13" s="7">
        <v>10000</v>
      </c>
      <c r="D13" s="7">
        <v>10000</v>
      </c>
    </row>
    <row r="14" spans="1:4" x14ac:dyDescent="0.3">
      <c r="A14" s="23">
        <v>4</v>
      </c>
      <c r="B14" s="6" t="s">
        <v>16</v>
      </c>
      <c r="C14" s="7">
        <v>1000</v>
      </c>
      <c r="D14" s="7">
        <v>1000</v>
      </c>
    </row>
    <row r="15" spans="1:4" x14ac:dyDescent="0.3">
      <c r="A15" s="24"/>
      <c r="B15" s="25" t="s">
        <v>0</v>
      </c>
      <c r="C15" s="26">
        <f t="shared" ref="C15:D15" si="0">SUM(C9:C14)</f>
        <v>195558</v>
      </c>
      <c r="D15" s="26">
        <f t="shared" si="0"/>
        <v>201000</v>
      </c>
    </row>
    <row r="16" spans="1:4" x14ac:dyDescent="0.3">
      <c r="B16" s="8"/>
      <c r="C16" s="2"/>
      <c r="D16" s="2"/>
    </row>
    <row r="17" spans="1:4" x14ac:dyDescent="0.3">
      <c r="A17" s="27" t="s">
        <v>8</v>
      </c>
      <c r="B17" s="25" t="s">
        <v>7</v>
      </c>
      <c r="C17" s="22"/>
      <c r="D17" s="22"/>
    </row>
    <row r="18" spans="1:4" x14ac:dyDescent="0.3">
      <c r="A18" s="28">
        <v>5</v>
      </c>
      <c r="B18" s="9" t="s">
        <v>19</v>
      </c>
      <c r="C18" s="7">
        <v>140000</v>
      </c>
      <c r="D18" s="7">
        <v>140000</v>
      </c>
    </row>
    <row r="19" spans="1:4" x14ac:dyDescent="0.3">
      <c r="A19" s="29"/>
      <c r="B19" s="9" t="s">
        <v>21</v>
      </c>
      <c r="C19" s="7"/>
      <c r="D19" s="7"/>
    </row>
    <row r="20" spans="1:4" x14ac:dyDescent="0.3">
      <c r="A20" s="28">
        <v>6</v>
      </c>
      <c r="B20" s="9" t="s">
        <v>20</v>
      </c>
      <c r="C20" s="7">
        <v>50080</v>
      </c>
      <c r="D20" s="7">
        <v>57500</v>
      </c>
    </row>
    <row r="21" spans="1:4" x14ac:dyDescent="0.3">
      <c r="A21" s="22"/>
      <c r="B21" s="25" t="s">
        <v>1</v>
      </c>
      <c r="C21" s="26">
        <f t="shared" ref="C21:D21" si="1">SUM(C18:C20)</f>
        <v>190080</v>
      </c>
      <c r="D21" s="26">
        <f t="shared" si="1"/>
        <v>197500</v>
      </c>
    </row>
    <row r="22" spans="1:4" s="1" customFormat="1" x14ac:dyDescent="0.3">
      <c r="A22" s="10"/>
      <c r="B22" s="11"/>
      <c r="C22" s="3"/>
      <c r="D22" s="3"/>
    </row>
    <row r="23" spans="1:4" s="1" customFormat="1" x14ac:dyDescent="0.3">
      <c r="A23" s="10"/>
      <c r="B23" s="11"/>
      <c r="C23" s="3"/>
      <c r="D23" s="3"/>
    </row>
    <row r="24" spans="1:4" s="1" customFormat="1" x14ac:dyDescent="0.3">
      <c r="A24" s="10"/>
      <c r="B24" s="11"/>
      <c r="C24" s="3"/>
      <c r="D24" s="3"/>
    </row>
    <row r="25" spans="1:4" x14ac:dyDescent="0.3">
      <c r="B25" s="12"/>
      <c r="C25" s="2"/>
      <c r="D25" s="2"/>
    </row>
    <row r="26" spans="1:4" x14ac:dyDescent="0.3">
      <c r="A26" s="30" t="s">
        <v>15</v>
      </c>
      <c r="B26" s="25" t="s">
        <v>2</v>
      </c>
      <c r="C26" s="22"/>
      <c r="D26" s="22"/>
    </row>
    <row r="27" spans="1:4" x14ac:dyDescent="0.3">
      <c r="A27" s="31">
        <v>8115</v>
      </c>
      <c r="B27" s="13" t="s">
        <v>11</v>
      </c>
      <c r="C27" s="7"/>
      <c r="D27" s="7"/>
    </row>
    <row r="28" spans="1:4" x14ac:dyDescent="0.3">
      <c r="A28" s="31">
        <v>8118</v>
      </c>
      <c r="B28" s="16" t="s">
        <v>24</v>
      </c>
      <c r="C28" s="7"/>
      <c r="D28" s="7"/>
    </row>
    <row r="29" spans="1:4" x14ac:dyDescent="0.3">
      <c r="A29" s="31">
        <v>8123</v>
      </c>
      <c r="B29" s="13" t="s">
        <v>12</v>
      </c>
      <c r="C29" s="7"/>
      <c r="D29" s="7"/>
    </row>
    <row r="30" spans="1:4" x14ac:dyDescent="0.3">
      <c r="A30" s="31">
        <v>8124</v>
      </c>
      <c r="B30" s="13" t="s">
        <v>13</v>
      </c>
      <c r="C30" s="7">
        <v>-5478</v>
      </c>
      <c r="D30" s="7">
        <v>-3500</v>
      </c>
    </row>
    <row r="31" spans="1:4" ht="21.6" x14ac:dyDescent="0.3">
      <c r="A31" s="32">
        <v>8901</v>
      </c>
      <c r="B31" s="14" t="s">
        <v>22</v>
      </c>
      <c r="C31" s="15"/>
      <c r="D31" s="15"/>
    </row>
    <row r="32" spans="1:4" x14ac:dyDescent="0.3">
      <c r="A32" s="24"/>
      <c r="B32" s="25" t="s">
        <v>17</v>
      </c>
      <c r="C32" s="26">
        <f>SUM(C27:C30)</f>
        <v>-5478</v>
      </c>
      <c r="D32" s="26">
        <f>SUM(D27:D30)</f>
        <v>-3500</v>
      </c>
    </row>
    <row r="33" spans="1:4" x14ac:dyDescent="0.3">
      <c r="B33" s="8"/>
      <c r="C33" s="2"/>
      <c r="D33" s="2"/>
    </row>
    <row r="34" spans="1:4" x14ac:dyDescent="0.3">
      <c r="B34" s="8"/>
      <c r="C34" s="2"/>
      <c r="D34" s="2"/>
    </row>
    <row r="35" spans="1:4" ht="18" x14ac:dyDescent="0.3">
      <c r="B35" s="33" t="s">
        <v>9</v>
      </c>
      <c r="C35" s="34">
        <v>2020</v>
      </c>
      <c r="D35" s="34">
        <v>2021</v>
      </c>
    </row>
    <row r="36" spans="1:4" x14ac:dyDescent="0.3">
      <c r="B36" s="35" t="s">
        <v>0</v>
      </c>
      <c r="C36" s="7">
        <f>C15</f>
        <v>195558</v>
      </c>
      <c r="D36" s="7">
        <f>D15</f>
        <v>201000</v>
      </c>
    </row>
    <row r="37" spans="1:4" x14ac:dyDescent="0.3">
      <c r="B37" s="35" t="s">
        <v>1</v>
      </c>
      <c r="C37" s="7">
        <f>C21</f>
        <v>190080</v>
      </c>
      <c r="D37" s="7">
        <f>D21</f>
        <v>197500</v>
      </c>
    </row>
    <row r="38" spans="1:4" x14ac:dyDescent="0.3">
      <c r="B38" s="35" t="s">
        <v>2</v>
      </c>
      <c r="C38" s="36">
        <f t="shared" ref="C38:D38" si="2">SUM(C37-C36)</f>
        <v>-5478</v>
      </c>
      <c r="D38" s="36">
        <f t="shared" si="2"/>
        <v>-3500</v>
      </c>
    </row>
    <row r="39" spans="1:4" x14ac:dyDescent="0.3">
      <c r="C39" s="2"/>
      <c r="D39" s="2"/>
    </row>
    <row r="41" spans="1:4" ht="18" x14ac:dyDescent="0.35">
      <c r="A41" s="4" t="s">
        <v>26</v>
      </c>
    </row>
    <row r="42" spans="1:4" s="4" customFormat="1" ht="18" x14ac:dyDescent="0.35">
      <c r="A42" s="4" t="s">
        <v>27</v>
      </c>
      <c r="C42" s="38"/>
      <c r="D42" s="38"/>
    </row>
    <row r="44" spans="1:4" x14ac:dyDescent="0.3">
      <c r="A44" s="2" t="s">
        <v>28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rozpočtový výhled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Iveta Busková</cp:lastModifiedBy>
  <cp:lastPrinted>2018-12-18T07:52:53Z</cp:lastPrinted>
  <dcterms:created xsi:type="dcterms:W3CDTF">1997-01-24T11:07:25Z</dcterms:created>
  <dcterms:modified xsi:type="dcterms:W3CDTF">2018-12-20T09:14:14Z</dcterms:modified>
</cp:coreProperties>
</file>