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5330" windowHeight="4275"/>
  </bookViews>
  <sheets>
    <sheet name="komentář příjmy" sheetId="5" r:id="rId1"/>
    <sheet name="komentář výdaje" sheetId="6" r:id="rId2"/>
  </sheets>
  <definedNames>
    <definedName name="_xlnm.Print_Area" localSheetId="1">'komentář výdaje'!$A$1:$D$67</definedName>
  </definedNames>
  <calcPr calcId="114210"/>
</workbook>
</file>

<file path=xl/calcChain.xml><?xml version="1.0" encoding="utf-8"?>
<calcChain xmlns="http://schemas.openxmlformats.org/spreadsheetml/2006/main">
  <c r="D27" i="6"/>
  <c r="D28"/>
  <c r="D26"/>
  <c r="D25"/>
  <c r="D24"/>
  <c r="D23"/>
  <c r="D22"/>
  <c r="E18" i="5"/>
  <c r="E35"/>
  <c r="D67" i="6"/>
</calcChain>
</file>

<file path=xl/sharedStrings.xml><?xml version="1.0" encoding="utf-8"?>
<sst xmlns="http://schemas.openxmlformats.org/spreadsheetml/2006/main" count="181" uniqueCount="168">
  <si>
    <t>Ostatní nedaňové příjmy (prodej senior karet apod.)</t>
  </si>
  <si>
    <t>Příjem z věcných břemen</t>
  </si>
  <si>
    <t>Místní poplatek ze užívání veř.prostr.</t>
  </si>
  <si>
    <t>Záležitosti kultury - příjmy u kult.akcí</t>
  </si>
  <si>
    <t>Příjmy z prodeje pozemků</t>
  </si>
  <si>
    <t>Příjmy z pronájmu pozemků</t>
  </si>
  <si>
    <t>Záležitosti kultury - přijaté neinvestiční dary</t>
  </si>
  <si>
    <t>Ostatní správa v průmyslu, obchodu a stav. - sankční platba</t>
  </si>
  <si>
    <t>Městská policie - platby od okolních obcí za vykonané služby</t>
  </si>
  <si>
    <t>Budova radnice - vratka energií</t>
  </si>
  <si>
    <t>Nebytové hospodářství - energie</t>
  </si>
  <si>
    <t>Ostatní přijaté vratky transferů</t>
  </si>
  <si>
    <t>Nebytové hospodářství - krátkodobý pronájem PZ</t>
  </si>
  <si>
    <t xml:space="preserve">OV Hájov - výběr vstupného </t>
  </si>
  <si>
    <t>Neinvestiční přijaté transfery od obcí - MP</t>
  </si>
  <si>
    <t>Městská policie - pojistná náhrada</t>
  </si>
  <si>
    <t>Záležitosti kultury - přijatá pojistná náhrada</t>
  </si>
  <si>
    <t>Přijatá pojistná náhrada</t>
  </si>
  <si>
    <t>§</t>
  </si>
  <si>
    <t>položka</t>
  </si>
  <si>
    <t>Název</t>
  </si>
  <si>
    <t>Komentář</t>
  </si>
  <si>
    <t>Návrh na 3. změnu</t>
  </si>
  <si>
    <t>CELKEM</t>
  </si>
  <si>
    <t>v tis. Kč.</t>
  </si>
  <si>
    <t>Vratka energií na KD - Subterra</t>
  </si>
  <si>
    <t>OV Prchalov - energie</t>
  </si>
  <si>
    <t>Požární ochrana - vyúčtování energií</t>
  </si>
  <si>
    <t>Vyúčtování zaplacených záloh za energie - vratka za energie. Navýšení o 26,00 tis. Kč.</t>
  </si>
  <si>
    <t>Dotace za 1. místo v soutěži Historické město roku. Částka ve stejné výši bude zapracována i ve výdajích na § 3322.</t>
  </si>
  <si>
    <t>Jedná se o převod z § 5311 (městská policie), z pol. 2111 na pol. 4121 - jedná se o veřejnoprávní smlouvy s okolními obcemi.</t>
  </si>
  <si>
    <t>Dotace z MPSV - na výkon sociální práce v souladu se zákonem o soc. službách. Částka ve stejné výši bude zapracovaná ve výdajích na § 6171 - bude sledovaná odděleně pod přiřazeným ORG.</t>
  </si>
  <si>
    <t>Částka představuje příjem dotace z Regionální rady na stavební úpravy KD v Příboře. Investiční část dotace je ve výši 28 038 705,44 Kč, neinvestiční část dotace je výši 2 202 050,50 Kč, celkem 30 240 755,94 Kč.</t>
  </si>
  <si>
    <t>Zapracováno na zákl. rozhodnutí SÚ příbor o uložení pokuty.</t>
  </si>
  <si>
    <t>Vystvětleno viz řádek výše.</t>
  </si>
  <si>
    <t>Jedná se o přijatou pojistnou náhradu - poškozený monitor v refektáři PK. Částka ve stejné výši bude zapracována ve výdajích na § 3319 za účelem zakoupení nového monitoru.</t>
  </si>
  <si>
    <t>Jedná se o příjem z krátkodobého pronájmu v PZ (piaristické zahrady). Příjem nebyl ve schváleném rozpočtu naplánován. Částka odpovídá skutečnosti k 25.5.2016.</t>
  </si>
  <si>
    <t>Jedná se o příjem z krátkodobého pronájmu na OV Hájov. Částka nebyla ve schváleném rozpočtu naplánována a  odpovídá skutečnosti k 25.5.2016.</t>
  </si>
  <si>
    <t>Vyúčtování energií za rok 2015.</t>
  </si>
  <si>
    <t>Pohřebnictví</t>
  </si>
  <si>
    <t>Upraveno na základě podkladů vedoucího OISM. Úprava odpovídá skutečnosti k 25.5.2016.</t>
  </si>
  <si>
    <t>Jedná se o přijatou pojistnou náhradu - poškozená mobilní kamera.</t>
  </si>
  <si>
    <t>Částka zapracována na základe skutečnosti k 25.5.2016. Výběr vstupného u akcí konaných OV Hájov.</t>
  </si>
  <si>
    <t>Částka se upravuje na základě skutečnosti.</t>
  </si>
  <si>
    <t>Příjem z prodeje pozemků se upravuje na základě podkladů vedoucího OISM - částka vychází z předpokládaných majetkoprávních úkonů.</t>
  </si>
  <si>
    <t>v tis. Kč</t>
  </si>
  <si>
    <t>Cestovní ruch, turismus</t>
  </si>
  <si>
    <t>Kanalizace</t>
  </si>
  <si>
    <t>Činnost muzeí a galerií</t>
  </si>
  <si>
    <t>Záležitosti kultury</t>
  </si>
  <si>
    <t>kulturní akce včetně služeb</t>
  </si>
  <si>
    <t>Zájmová činnost</t>
  </si>
  <si>
    <t>Komunální služby a územní rozvoj</t>
  </si>
  <si>
    <t>Péče o vzhled obcí a veřejnou zeleň</t>
  </si>
  <si>
    <t>Rezerva v rozpočtu</t>
  </si>
  <si>
    <t>Úprava na základě provedených úprav v příjmech i ve výdajích.</t>
  </si>
  <si>
    <t>propagace, prezentace, inzerce, tisk letáků, spolupráce - Lašská brána</t>
  </si>
  <si>
    <t>instalace nového autobusového přístřešku na aut. zastávce U Tatry</t>
  </si>
  <si>
    <t>Provoz veřejné silniční dopravy</t>
  </si>
  <si>
    <t>Úprava je dána: 1) převod částky ve výši 50,00 tis. Kč na pol. 1343 - původně uvažováno jako pronájem pozemků při konání příborské pouti, bude však vyměřen poplatek za užívání veřejného prostranství, 2) zbývající částka ve výši 100,00 tis. Kč se navrhuje snížit z důvodu chybného výpočtu (součtová chyba) zpracovatele podkladů pro základní rozpočet roku 2016 ve věci z příjmu pronájmu pozemků.</t>
  </si>
  <si>
    <t>Částka 292,00 tis. Kč představuje: úhrada energií při SÚ KD od fa Subterra ve výši 225,00 tis. Kč, úhrada částky od fa Subterra za pronájem silnice SSMSK ve výši 8,00 tis. Kč, úhrada energií při SÚ KD od fa Subterra za období od 20.10.2014 do 31.12.2015 ve výši 59,00 tis. Kč.</t>
  </si>
  <si>
    <t>Piaristický klášter - dohoda o provedení práce</t>
  </si>
  <si>
    <t>koupaliště - mobiliář</t>
  </si>
  <si>
    <t>finanční dar na archeologickou publikaci</t>
  </si>
  <si>
    <t>Činnost místní správy - OBNF</t>
  </si>
  <si>
    <t xml:space="preserve">opravy a údržba budovy radnice </t>
  </si>
  <si>
    <t>Příjmy 2016 - komentář k návrhu 3. změny rozpočtu</t>
  </si>
  <si>
    <t>dotace na zabezpečení územně dopravní obslužnosti</t>
  </si>
  <si>
    <t>autobusová zastávka Prchalov U Bönischů - projekt</t>
  </si>
  <si>
    <t xml:space="preserve">Ćástka je upravena na základě skutečnosti. </t>
  </si>
  <si>
    <t>péče o vzhled obcí a veřejnou zeleň (včetně deratizace, odstranění křídlatky)</t>
  </si>
  <si>
    <t>Jedná se o převod viz řádek výše.  Generální oprava 15 ks venkovních lehátek namísto původně planovaného nákupu nových lehátek znamená úsporu.</t>
  </si>
  <si>
    <t>Oprava výkladní skříně v 1. patře - dle požadavku vedení města bude ve skříni umístěna cena za Historické město. Skříň je třeba lépe zabezpečit, bude demontována, opravena a následně vsazena zpět.</t>
  </si>
  <si>
    <t>Stejná částka je zapracovaná v příjmech - pojistná náhrada za poškozený monitor v refektáři PK. Za tuto částku bude zakoupen nový monitor.</t>
  </si>
  <si>
    <t>Měsíčník</t>
  </si>
  <si>
    <t>Činnost místní správy</t>
  </si>
  <si>
    <t xml:space="preserve">Platby daní a poplatků státnímu rozpočtu </t>
  </si>
  <si>
    <t>odvod FÚ za porušení rozpočtové kázně - penále za prodlení</t>
  </si>
  <si>
    <t>Veřejné osvětlení</t>
  </si>
  <si>
    <t>osvětlení na ulici Hřbitovní</t>
  </si>
  <si>
    <t>Návrh je předkládán v souvislosti s realizací parkoviště u hřbitova. V této lokalitě je poměrně citelná absence svítidel veřejného osvětlení. Je připraven projekt, jehož realizací by bylo zabezpečeno dostatečné osvětlení ploch parkoviště, byly by obnoveny již nevyhovující svítidla a došlo by k propojení VO na ulici Hřbitovní s rozvody VO na ulici Masarykově, což by umožnilo zrušit jeden rozvaděč VO na této ulici a uspořit náklady za jeho provoz.</t>
  </si>
  <si>
    <t>Úprava výdajů vyplývá z vysoutěžené nabídky veřejné zakázky.</t>
  </si>
  <si>
    <t>Územní plánování + projekční práce</t>
  </si>
  <si>
    <t>výkupy pozemků</t>
  </si>
  <si>
    <t>SÚ obecního domu Prchalov</t>
  </si>
  <si>
    <t>OV Hájov, OV Prchalov</t>
  </si>
  <si>
    <t>Další poplatky</t>
  </si>
  <si>
    <t>poplatky související s nakládáním a prodejem majetku (OISM)</t>
  </si>
  <si>
    <t>poplatek za provozování kanalizace na ul. Hukvaldská a Myslbekova</t>
  </si>
  <si>
    <t>Upraveno dle podkladů vedoucího OISM - částka je upravena na základě vyúčtování za rok 2015 - vyplývá ze smlouvy s SmVaKem.</t>
  </si>
  <si>
    <t>Zachování a obnova kult. památek - OISM</t>
  </si>
  <si>
    <t>zahrada PK - 2. etapa - propojení zahrad s ul. K. Čapka</t>
  </si>
  <si>
    <t>program regenerace MPR - vlastní prostředky k dotaci</t>
  </si>
  <si>
    <t>dotace na regeneraci MPR</t>
  </si>
  <si>
    <t>měšťanský dům čp. 5</t>
  </si>
  <si>
    <t>měšťanský dům čp. 11</t>
  </si>
  <si>
    <t>měšťanský dům čp. 31</t>
  </si>
  <si>
    <t>měšťanský dům čp. 32</t>
  </si>
  <si>
    <t>kostel sv. Valentina</t>
  </si>
  <si>
    <t>piaristická kolej čp. 50</t>
  </si>
  <si>
    <t>měšťanský dům čp. 9</t>
  </si>
  <si>
    <t>příspěvky z rozpočtu města na MPR</t>
  </si>
  <si>
    <t>Částka je zapracována na základě podkladů vedoucího OISM: úprava zohledňuje výsledek výběrového řízení (3 555 tis. Kč), náklady na přípravu území (187 tis. Kč), archeologický průzkum (40 tis. Kč), žádost o dotaci (60 tis. Kč) a dále náklady, které budou muset být vynaloženy na autorský dozor, koordinátora BOZP, případně rezervu na nepředvídatelné práce. Na tuto akci je podána žádost o dotaci. V době zpracovávání tohoto materiálu však výsledky výběrového řízení z Ministerstva pro místní rozvoj ČR nebyly známy.</t>
  </si>
  <si>
    <t>radnice čp. 19</t>
  </si>
  <si>
    <t>Navýšení částky oproti základnímu rozpočtu roku 2016 reaguje na usnesení č. 14/9/4  ZM ze dne 19.5.2016.</t>
  </si>
  <si>
    <t>Jedná se o převod na § 3322 - viz výše. Částka je zapracována na základě podkladu vedoucího OISM a zahrnuje: 1) vlastní prostředky 36,00 tis. Kč, 2) prostředky z "Programu RMPR" 105,00 tis. Kč.</t>
  </si>
  <si>
    <t>Jedná se o přesun z § 3635 na základě usnesení č. 34/32/3 ze dne 5.4.2016.</t>
  </si>
  <si>
    <t>koupaliště - opravy a údržba</t>
  </si>
  <si>
    <t>Jedná se o převod na § 3429 z pol. "koupaliště - mobiliář". Dle firmy provádějící údržbu a opravy  bazénového vysavač bylo nutné provést velkou opravu s výměnou vadných částí.</t>
  </si>
  <si>
    <t>Částka je zapracována na základě podkladu vedoucího OOSC - navrhuje zvýšit rozpočet měsíčníku tak, aby byla pokryta poptávka po publikaci článků ze dvou důvodů: a) původní rozpočet na měsíčník byl plánován na určitý počet stran, které jsou v současné době překračovány, b) zvýšený zájem občanů o veřejné dění ve městě a publikaci zajímavých článků je  pozitivní, avšak představuje zvýšené náklady na tisk. Proto se navrhuje zvýšit rozpočet měsíčníku tak, aby byla pokryta poptávka po publikaci článků.</t>
  </si>
  <si>
    <t>Částka je zapracovaná na základě usnesení RM 34/27/1  - dar Janu Divišovi a Danielu Fryčovi na vytištění archeologických publikací.</t>
  </si>
  <si>
    <t>projektové přípravy, zpracování projektů, žádostí o dotace</t>
  </si>
  <si>
    <t>Částka 150,00 tis. Kč představuje: 1) 50,00 tis. Kč souvisí s výhrou Historické město roku 2015 - byl navýšen počet článků v periodicích + výroba banneru + loga - požadavek zapracován na základě podkladů vedoucí odboru OKCR, 2) 100,00 tis. Kč je částka na vydání kalednáře na rok 2017 pro občany města - tento požadavek je zapracován na základě podkladů místostarostky města.</t>
  </si>
  <si>
    <t>Částka je zapracována na základě podkladů vedoucí OKCR: zprovoznění přístupu piaristického kláštera o sobotách  v souladu s provozní dobou Muzea Novojičínska, tj. od 9 - 17 hod. Jedná se o dohodu o provedení práce (bez dalších nákladů na sociální a zdravotní poj.). Náklady na sobotu činí 480,- Kč. Od července do prosince by se jednalo o 27 sobot, tj.  12.960,- Kč celkem.</t>
  </si>
  <si>
    <t>Částka 155,00 tis. Kč byla zapracována na základě podkladů vedoucího ORM a představuje: 1) 25,00 tis. Kč na výsadbu památného stromu s instalací pamětní desky v městském parku u příležitosti udělení titulu Historické město roku 2015, 2) 35,00 tis. Kč na výsatbu na ul. Lidické - dodatečná výsadba podél oplocení klášterních zahrad k zajištění neprůhlednosti na sousední soukromé pozemky, 3) 95,00 tis. Kč na geodetické zaměření starého hřbitova včetně jednotlivých hrobů a následné zpracování ideového návrhu kultivace areálu hřbitova (3 varianty).</t>
  </si>
  <si>
    <t>Částka je zapracována na základě rozhodnutí MPSV - dotace.</t>
  </si>
  <si>
    <t>Částka je rozpuštěna - převedena do jednotlivých akcí uvedených níže.</t>
  </si>
  <si>
    <t>Jedná se o převod na § 3322 z pol. "Program regenerace MPR - vlastní prostředky k dotaci" a z pol. "Dotace na regeneraci MPR". Částka je zapracována na základě podkladu vedoucího OISM a zahrnuje: 1) vlastní prostředky 47,00 tis. Kč, 2) dotace 142,00 tis. Kč.</t>
  </si>
  <si>
    <t>Jedná se o převod na § 3322 - viz výše. Částka je zapracována na základě podkladu vedoucího OISM a zahrnuje: 1) vlastní prostředky 20,00 tis. Kč, 2) dotace 57,00 tis. Kč.</t>
  </si>
  <si>
    <t>Jedná se o převod na § 3322 - viz výše. Částka je zapracována na základě podkladu vedoucího OISM a zahrnuje: 1) vlastní prostředky 44,00 tis. Kč, 2) dotace 132,00 tis. Kč.</t>
  </si>
  <si>
    <t>Jedná se o převod na § 3322 - viz výše. Částka je zapracována na základě podkladu vedoucího OISM - restaurování varhanní skříně a zahrnuje: 1) vlastní prostředky 91,00 tis. Kč, 2) dotace 936,00 tis. Kč.</t>
  </si>
  <si>
    <t>Jedná se o převod na § 3322 - viz výše. Částka je zapracována na základě podkladu vedoucího OISM a zahrnuje: 1) vlastní prostředky vůči dotaci 336,00 tis. Kč, 2) dotace 278,00 tis. Kč, 3) neuznatelné náklady 135,00 tis. Kč, 4) autorský dozor, rezerva 75,00 tis. Kč.</t>
  </si>
  <si>
    <t>Jedná se o převod na § 3322 - viz výše. Částka je zapracována na základě podkladu vedoucího OISM - sanace zdiva křížové chodby v 1. NP (muzeum) a zahrnuje: 1) vlastní prostředky vůči dotaci 131,00 tis. Kč 2) dotace 105,00 tis. Kč, 3) neuznatelné náklady 51,00 tis. Kč, 4) autorský dozor, rezerva 33,00 tis. Kč.</t>
  </si>
  <si>
    <t>Upraveno na základě podkladů vedoucího OISM. Zahrnuje: znalecké posudky, geometrické plány, správní poplatky, včetně rezervy, vklady do KN, kolky, ÚZSVM, SS MSK, daň z převodu NV - MK (cyklostezka), daň v případě výkupu od Lesů ČR a Povodí Odry.</t>
  </si>
  <si>
    <t>Částka je zapracována na základě podkladů vedoucího OISM a představuje: 1) rezervu na nepředvídatelné práce, 2) náklady na vybavení nově zrekonstruovaných prostor.</t>
  </si>
  <si>
    <t>Navýšení vyplývá ze skutečně dohodnutých poplatků za užívání veřejného prostranství společnostmi RWE a SmVaK na ulici Úzké při rekonstrukci vodovodu a plynovodu - 209,00 tis. Kč. Zbývajíví částka ve výši 50,00 tis. Kč představuje převod z § 3639, pol. 2131 - původně bylo uvažováno jako pronájem pozemků při konání příborské pouti, bude však vyměřen poplatek za užívání veřejného prostranství.</t>
  </si>
  <si>
    <t>Dotace - Historické město roku</t>
  </si>
  <si>
    <t>Jedná se o přijatou pojistnou náhradu - zatečení do tělocvičny vnitřním svodem ZŠ Npor. Loma (úhrada odečtené amortizace Českou pojišťovnou).</t>
  </si>
  <si>
    <t>Vyúčtování zaplacených záloh za energie - vratka za energie v RDSF.</t>
  </si>
  <si>
    <t>Jedná se o převod na § 3319 z pol. 2321 na pol. 2119 (původně byl uvažován příjem finančního daru, v závěru se jednalo o příjem z reklamy - účtuje se na jinou položku).</t>
  </si>
  <si>
    <t>Vratka VFP poskytnuté v roce 2015.</t>
  </si>
  <si>
    <t>Nebytové hospodářství - krátkodobý pronájem na OV Hájov</t>
  </si>
  <si>
    <t>Jedná se o příjem příspěvku z MVČR - sociální pohřeb.</t>
  </si>
  <si>
    <t>Příjmy z podílu na zisku a dividend</t>
  </si>
  <si>
    <t>Částka zapracována na základě Valné hromady Asompa.</t>
  </si>
  <si>
    <t>Jedná se o zapojení dotace za 1. místo v soutěži Historické město roku ve výši 1 000,00 tis. Kč a vlastních zdrojů ve výši 1 000,00 tis. Kč na obnovu výplní okenních otvorů (musí být stejný podíl dotace a vlastních zdrojů).</t>
  </si>
  <si>
    <t>měsíčník</t>
  </si>
  <si>
    <t xml:space="preserve">územní studie zastavitelné plochy Z69 a navazujících ploch v k.ú. Klokočov </t>
  </si>
  <si>
    <t>Částka upravena na základě podkladů vedoucího OISM - výkupy pozemků: Státní pozemkový úřad - pozemek u obchvatu 17,00 tis. Kč, místní komunikace Hájov - 129,00 tis.Kč, Úřad pro zastupování státu ve věcech majetkových - pozemek pod cyklostezkou 2,00 tis. Kč, pozemek pro "fitness stezku" Lesy ČR - 377,00 tis. Kč, pozemek pro "fitness stezku" Povodí Odry - 316,00 tis. Kč, drobné výkupy pozemků od občanů (Příbor i Hájov) - 28,50 tis. Kč.</t>
  </si>
  <si>
    <t>Rodný domek S. Freuda - vyúčtování energií</t>
  </si>
  <si>
    <t>Úrok z prodlení úhrady daňové povinnosti. Částka je zapracovaná na základě skutečnosti ke dni 25.5.2016.</t>
  </si>
  <si>
    <t>Výdaje 2016 - komentář k návrhu 3. změny rozpočtu</t>
  </si>
  <si>
    <t>Ostatní sociální péče a pomoc mládeži</t>
  </si>
  <si>
    <t>komunitní plánování sociálních služeb ve městě</t>
  </si>
  <si>
    <t>senior taxi</t>
  </si>
  <si>
    <t>Ostatní služby a činnosti v oblasti sociální péče</t>
  </si>
  <si>
    <t>Jedná se o přesun z § 4329 na § 4359 na základě požadavku vedoucí OSV: z dotazníkového šetření v rámci komunitního plánování vznikl podnět k zavedení služby Senior taxi v Příboře. Na základě tohoto požadavku byl zpracován materiál do RM konané dne 7.6.2016 za účelem možného zajištění Senior taxi v příboře.</t>
  </si>
  <si>
    <t>Jedná se o přesun z § 4329 na § 4359 na základě požadavku vedoucí OSV  - viz řádek níže. Tato částka byla určena na rodinné pasy.</t>
  </si>
  <si>
    <t>Záležitosti pozemních komunikací</t>
  </si>
  <si>
    <t>nasvětlení přechodů silnic II. a III. třídy</t>
  </si>
  <si>
    <t>Na akci bylo v původním rozpočtu vyčleněno 2 mil. Kč (náklady dle projektu). V 1. změně rozpočtu bylo 700 tisíc převedeno na vybudování chodníku na ulici kpt. Jaroše. Stávající částka 1,3 mil. Kč je navržena zvýšit na základě již provedeného výběrového řízení (RM dne 8.6.2016) a skutečně vysoutěžené ceny.</t>
  </si>
  <si>
    <t>Neinvestiční dotace ze státního rozp. - Program prevence kriminality</t>
  </si>
  <si>
    <t>Městská policie + program prevence kriminality</t>
  </si>
  <si>
    <t>forenzní značení jízdních kol</t>
  </si>
  <si>
    <t>senioři - PPK</t>
  </si>
  <si>
    <t>program prevence kriminality</t>
  </si>
  <si>
    <t>Jedná se o zapojení neinvestiční dotace ze státního rozp. z programu Prevence kriminality. Částka zahrnuje: 1) dotace 19,00 tis. Kč, 2) vlastní prostředky 8,00 tis. Kč.</t>
  </si>
  <si>
    <t>Jedná se o zapojení neinvestiční dotace ze státního rozp. z programu Prevence kriminality. Částka zahrnuje: 1) dotace 16,00 tis. Kč, 2) vlastní prostředky 7,00 tis. Kč.</t>
  </si>
  <si>
    <t>Jedná se o přesun na § 5311 na pol. forenzní značení jízdních kol (8,00 tis. Kč) a pol. senioři - PPK (7,00 tis. Kč) - viz řádky výše.</t>
  </si>
  <si>
    <t>Dotace na výkon sociální práce</t>
  </si>
  <si>
    <t>Dotace na propojení ulice K. Čapka se zahradou PK</t>
  </si>
  <si>
    <t>Dotace - SÚ KD v Příboře z RR</t>
  </si>
  <si>
    <t>Krizové řízení na územní úrovni</t>
  </si>
  <si>
    <t>odstraňování následků po přívalových děštích</t>
  </si>
  <si>
    <t>výkon sociální práce v souladu se zákonem o soc. službách - čerpání dotace</t>
  </si>
  <si>
    <t>Částka je zapracována na základě pokynu starosty města za. Je určena k odstranění následků přívalových děšťů.</t>
  </si>
  <si>
    <t>Dotace je zapracována na základě rozhodnutí Ministersva pro místní rozvoj ČR.</t>
  </si>
  <si>
    <t>Dotace ze státního rozpočtu z programu Prevence kriminality na rok 2016, částka ve stejné výši bude zapracována ve výdajích na § 5311.</t>
  </si>
</sst>
</file>

<file path=xl/styles.xml><?xml version="1.0" encoding="utf-8"?>
<styleSheet xmlns="http://schemas.openxmlformats.org/spreadsheetml/2006/main">
  <numFmts count="1">
    <numFmt numFmtId="164" formatCode="#,##0.00\ &quot;Kč&quot;"/>
  </numFmts>
  <fonts count="34">
    <font>
      <sz val="10"/>
      <name val="Arial"/>
      <charset val="238"/>
    </font>
    <font>
      <sz val="10"/>
      <name val="Arial"/>
      <family val="2"/>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8"/>
      <color indexed="62"/>
      <name val="Cambria"/>
      <family val="2"/>
      <charset val="238"/>
    </font>
    <font>
      <sz val="11"/>
      <color indexed="19"/>
      <name val="Calibri"/>
      <family val="2"/>
      <charset val="238"/>
    </font>
    <font>
      <sz val="11"/>
      <color indexed="10"/>
      <name val="Calibri"/>
      <family val="2"/>
      <charset val="238"/>
    </font>
    <font>
      <sz val="11"/>
      <color indexed="17"/>
      <name val="Calibri"/>
      <family val="2"/>
      <charset val="238"/>
    </font>
    <font>
      <sz val="11"/>
      <color indexed="62"/>
      <name val="Calibri"/>
      <family val="2"/>
      <charset val="238"/>
    </font>
    <font>
      <b/>
      <sz val="11"/>
      <color indexed="10"/>
      <name val="Calibri"/>
      <family val="2"/>
      <charset val="238"/>
    </font>
    <font>
      <b/>
      <sz val="11"/>
      <color indexed="63"/>
      <name val="Calibri"/>
      <family val="2"/>
      <charset val="238"/>
    </font>
    <font>
      <i/>
      <sz val="11"/>
      <color indexed="23"/>
      <name val="Calibri"/>
      <family val="2"/>
      <charset val="238"/>
    </font>
    <font>
      <sz val="10"/>
      <name val="Calibri"/>
      <family val="2"/>
      <charset val="238"/>
    </font>
    <font>
      <b/>
      <sz val="8"/>
      <name val="Calibri"/>
      <family val="2"/>
      <charset val="238"/>
    </font>
    <font>
      <sz val="8"/>
      <name val="Calibri"/>
      <family val="2"/>
      <charset val="238"/>
    </font>
    <font>
      <sz val="12"/>
      <name val="Calibri"/>
      <family val="2"/>
      <charset val="238"/>
    </font>
    <font>
      <b/>
      <sz val="10"/>
      <name val="Calibri"/>
      <family val="2"/>
      <charset val="238"/>
    </font>
    <font>
      <sz val="8"/>
      <color indexed="10"/>
      <name val="Calibri"/>
      <family val="2"/>
      <charset val="238"/>
    </font>
    <font>
      <b/>
      <sz val="8"/>
      <name val="Arial"/>
      <family val="2"/>
      <charset val="238"/>
    </font>
    <font>
      <i/>
      <sz val="8"/>
      <name val="Calibri"/>
      <family val="2"/>
      <charset val="238"/>
    </font>
    <font>
      <b/>
      <sz val="12"/>
      <name val="Calibri"/>
      <family val="2"/>
      <charset val="238"/>
    </font>
    <font>
      <b/>
      <sz val="14"/>
      <name val="Calibri"/>
      <family val="2"/>
      <charset val="238"/>
    </font>
    <font>
      <sz val="8"/>
      <name val="Calibri"/>
      <family val="2"/>
      <charset val="238"/>
    </font>
    <font>
      <sz val="8"/>
      <name val="Times New Roman"/>
      <family val="1"/>
      <charset val="238"/>
    </font>
    <font>
      <b/>
      <sz val="10"/>
      <name val="Calibri"/>
      <family val="2"/>
      <charset val="238"/>
    </font>
    <font>
      <b/>
      <sz val="10"/>
      <color indexed="10"/>
      <name val="Calibri"/>
      <family val="2"/>
      <charset val="238"/>
    </font>
    <font>
      <sz val="8"/>
      <name val="Calibri"/>
      <family val="2"/>
      <charset val="238"/>
    </font>
    <font>
      <sz val="8"/>
      <color indexed="10"/>
      <name val="Calibri"/>
      <family val="2"/>
      <charset val="238"/>
    </font>
  </fonts>
  <fills count="23">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bgColor indexed="64"/>
      </patternFill>
    </fill>
    <fill>
      <patternFill patternType="solid">
        <fgColor indexed="47"/>
        <bgColor indexed="64"/>
      </patternFill>
    </fill>
    <fill>
      <patternFill patternType="solid">
        <fgColor indexed="9"/>
        <bgColor indexed="73"/>
      </patternFill>
    </fill>
    <fill>
      <patternFill patternType="solid">
        <fgColor indexed="9"/>
        <bgColor indexed="64"/>
      </patternFill>
    </fill>
    <fill>
      <patternFill patternType="solid">
        <fgColor indexed="47"/>
        <bgColor indexed="73"/>
      </patternFill>
    </fill>
  </fills>
  <borders count="13">
    <border>
      <left/>
      <right/>
      <top/>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5" fillId="15" borderId="0" applyNumberFormat="0" applyBorder="0" applyAlignment="0" applyProtection="0"/>
    <xf numFmtId="0" fontId="15" fillId="16" borderId="1" applyNumberFormat="0" applyAlignment="0" applyProtection="0"/>
    <xf numFmtId="0" fontId="4" fillId="0" borderId="2" applyNumberFormat="0" applyFill="0" applyAlignment="0" applyProtection="0"/>
    <xf numFmtId="0" fontId="17" fillId="0" borderId="0" applyNumberFormat="0" applyFill="0" applyBorder="0" applyAlignment="0" applyProtection="0"/>
    <xf numFmtId="0" fontId="13" fillId="6" borderId="0" applyNumberFormat="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17" borderId="6" applyNumberFormat="0" applyAlignment="0" applyProtection="0"/>
    <xf numFmtId="0" fontId="14" fillId="7" borderId="1" applyNumberFormat="0" applyAlignment="0" applyProtection="0"/>
    <xf numFmtId="0" fontId="6" fillId="17" borderId="6" applyNumberFormat="0" applyAlignment="0" applyProtection="0"/>
    <xf numFmtId="0" fontId="12" fillId="0" borderId="7"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7" borderId="0" applyNumberFormat="0" applyBorder="0" applyAlignment="0" applyProtection="0"/>
    <xf numFmtId="0" fontId="11" fillId="7" borderId="0" applyNumberFormat="0" applyBorder="0" applyAlignment="0" applyProtection="0"/>
    <xf numFmtId="0" fontId="1" fillId="4" borderId="8" applyNumberFormat="0" applyFont="0" applyAlignment="0" applyProtection="0"/>
    <xf numFmtId="0" fontId="16" fillId="16" borderId="9" applyNumberFormat="0" applyAlignment="0" applyProtection="0"/>
    <xf numFmtId="0" fontId="1" fillId="4" borderId="8" applyNumberFormat="0" applyFont="0" applyAlignment="0" applyProtection="0"/>
    <xf numFmtId="0" fontId="12" fillId="0" borderId="7" applyNumberFormat="0" applyFill="0" applyAlignment="0" applyProtection="0"/>
    <xf numFmtId="0" fontId="13" fillId="6" borderId="0" applyNumberFormat="0" applyBorder="0" applyAlignment="0" applyProtection="0"/>
    <xf numFmtId="0" fontId="12" fillId="0" borderId="0" applyNumberFormat="0" applyFill="0" applyBorder="0" applyAlignment="0" applyProtection="0"/>
    <xf numFmtId="0" fontId="10" fillId="0" borderId="0" applyNumberFormat="0" applyFill="0" applyBorder="0" applyAlignment="0" applyProtection="0"/>
    <xf numFmtId="0" fontId="4" fillId="0" borderId="2" applyNumberFormat="0" applyFill="0" applyAlignment="0" applyProtection="0"/>
    <xf numFmtId="0" fontId="14" fillId="7" borderId="1" applyNumberFormat="0" applyAlignment="0" applyProtection="0"/>
    <xf numFmtId="0" fontId="15" fillId="16" borderId="1" applyNumberFormat="0" applyAlignment="0" applyProtection="0"/>
    <xf numFmtId="0" fontId="16" fillId="16" borderId="9" applyNumberFormat="0" applyAlignment="0" applyProtection="0"/>
    <xf numFmtId="0" fontId="17" fillId="0" borderId="0" applyNumberFormat="0" applyFill="0" applyBorder="0" applyAlignment="0" applyProtection="0"/>
    <xf numFmtId="0" fontId="12" fillId="0" borderId="0" applyNumberFormat="0" applyFill="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cellStyleXfs>
  <cellXfs count="95">
    <xf numFmtId="0" fontId="0" fillId="0" borderId="0" xfId="0"/>
    <xf numFmtId="0" fontId="18" fillId="0" borderId="0" xfId="0" applyFont="1"/>
    <xf numFmtId="0" fontId="21" fillId="0" borderId="0" xfId="0" applyFont="1"/>
    <xf numFmtId="0" fontId="18" fillId="0" borderId="0" xfId="0" applyFont="1" applyBorder="1"/>
    <xf numFmtId="4" fontId="18" fillId="0" borderId="0" xfId="0" applyNumberFormat="1" applyFont="1"/>
    <xf numFmtId="0" fontId="20" fillId="0" borderId="0" xfId="0" applyFont="1" applyBorder="1"/>
    <xf numFmtId="4" fontId="20" fillId="0" borderId="0" xfId="0" applyNumberFormat="1" applyFont="1" applyBorder="1"/>
    <xf numFmtId="4" fontId="23" fillId="0" borderId="0" xfId="0" applyNumberFormat="1" applyFont="1" applyBorder="1"/>
    <xf numFmtId="4" fontId="20" fillId="0" borderId="10" xfId="0" applyNumberFormat="1" applyFont="1" applyBorder="1"/>
    <xf numFmtId="0" fontId="18" fillId="0" borderId="10" xfId="0" applyFont="1" applyBorder="1"/>
    <xf numFmtId="0" fontId="22" fillId="18" borderId="11" xfId="0" applyFont="1" applyFill="1" applyBorder="1" applyAlignment="1">
      <alignment horizontal="center" vertical="center" wrapText="1"/>
    </xf>
    <xf numFmtId="0" fontId="22" fillId="19" borderId="11" xfId="0" applyFont="1" applyFill="1" applyBorder="1" applyAlignment="1">
      <alignment horizontal="center" vertical="center" wrapText="1"/>
    </xf>
    <xf numFmtId="0" fontId="19" fillId="19" borderId="11" xfId="0" applyFont="1" applyFill="1" applyBorder="1" applyAlignment="1">
      <alignment horizontal="center" vertical="center" wrapText="1"/>
    </xf>
    <xf numFmtId="4" fontId="20" fillId="19" borderId="11" xfId="0" applyNumberFormat="1"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0" fillId="0" borderId="11" xfId="0" applyFont="1" applyFill="1" applyBorder="1" applyAlignment="1">
      <alignment horizontal="center" vertical="center" wrapText="1"/>
    </xf>
    <xf numFmtId="4" fontId="20" fillId="0" borderId="11" xfId="0" applyNumberFormat="1" applyFont="1" applyFill="1" applyBorder="1" applyAlignment="1">
      <alignment horizontal="center" vertical="center" wrapText="1"/>
    </xf>
    <xf numFmtId="0" fontId="20" fillId="19" borderId="11" xfId="0" applyFont="1" applyFill="1" applyBorder="1" applyAlignment="1">
      <alignment horizontal="center" vertical="center" wrapText="1"/>
    </xf>
    <xf numFmtId="0" fontId="20" fillId="0" borderId="11" xfId="0" applyFont="1" applyBorder="1" applyAlignment="1">
      <alignment horizontal="center" vertical="center" wrapText="1"/>
    </xf>
    <xf numFmtId="0" fontId="26" fillId="0" borderId="11" xfId="0" applyFont="1" applyFill="1" applyBorder="1" applyAlignment="1">
      <alignment horizontal="center" vertical="center" wrapText="1"/>
    </xf>
    <xf numFmtId="164" fontId="20" fillId="19" borderId="11" xfId="0" applyNumberFormat="1" applyFont="1" applyFill="1" applyBorder="1" applyAlignment="1">
      <alignment horizontal="center" vertical="center" wrapText="1"/>
    </xf>
    <xf numFmtId="0" fontId="20" fillId="0" borderId="11" xfId="0" applyNumberFormat="1" applyFont="1" applyFill="1" applyBorder="1" applyAlignment="1">
      <alignment horizontal="center" vertical="center" wrapText="1"/>
    </xf>
    <xf numFmtId="0" fontId="19" fillId="0" borderId="11" xfId="0" applyFont="1" applyFill="1" applyBorder="1" applyAlignment="1">
      <alignment horizontal="center" vertical="center" wrapText="1"/>
    </xf>
    <xf numFmtId="4" fontId="20" fillId="0" borderId="11" xfId="0" applyNumberFormat="1" applyFont="1" applyBorder="1" applyAlignment="1">
      <alignment horizontal="center" vertical="center" wrapText="1"/>
    </xf>
    <xf numFmtId="0" fontId="18" fillId="0" borderId="0" xfId="0" applyFont="1" applyFill="1"/>
    <xf numFmtId="4" fontId="22" fillId="19" borderId="11" xfId="0" applyNumberFormat="1" applyFont="1" applyFill="1" applyBorder="1" applyAlignment="1">
      <alignment horizontal="center" vertical="center" wrapText="1"/>
    </xf>
    <xf numFmtId="4" fontId="22" fillId="18" borderId="11" xfId="0" applyNumberFormat="1" applyFont="1" applyFill="1" applyBorder="1" applyAlignment="1">
      <alignment horizontal="center" vertical="center" wrapText="1"/>
    </xf>
    <xf numFmtId="0" fontId="20" fillId="0" borderId="0" xfId="0" applyFont="1"/>
    <xf numFmtId="0" fontId="19" fillId="18" borderId="11" xfId="0" applyFont="1" applyFill="1" applyBorder="1" applyAlignment="1">
      <alignment horizontal="center" vertical="center" wrapText="1"/>
    </xf>
    <xf numFmtId="0" fontId="20" fillId="0" borderId="0" xfId="0" applyFont="1" applyAlignment="1">
      <alignment horizontal="center" vertical="center" wrapText="1"/>
    </xf>
    <xf numFmtId="0" fontId="28" fillId="0" borderId="11" xfId="0" applyFont="1" applyBorder="1" applyAlignment="1">
      <alignment horizontal="center" vertical="center" wrapText="1"/>
    </xf>
    <xf numFmtId="0" fontId="22" fillId="0" borderId="0" xfId="0" applyFont="1"/>
    <xf numFmtId="0" fontId="18" fillId="0" borderId="0" xfId="0" applyFont="1" applyFill="1" applyBorder="1"/>
    <xf numFmtId="4" fontId="20" fillId="0" borderId="0" xfId="0" applyNumberFormat="1" applyFont="1"/>
    <xf numFmtId="0" fontId="29" fillId="0" borderId="0" xfId="0" applyFont="1" applyAlignment="1">
      <alignment horizontal="center" vertical="center" wrapText="1"/>
    </xf>
    <xf numFmtId="0" fontId="18" fillId="0" borderId="0" xfId="0" applyFont="1" applyAlignment="1">
      <alignment horizontal="center" vertical="center"/>
    </xf>
    <xf numFmtId="0" fontId="20" fillId="16" borderId="11" xfId="0" applyFont="1" applyFill="1" applyBorder="1" applyAlignment="1">
      <alignment horizontal="center" vertical="center" wrapText="1"/>
    </xf>
    <xf numFmtId="0" fontId="20" fillId="20" borderId="11" xfId="0" applyFont="1" applyFill="1" applyBorder="1" applyAlignment="1">
      <alignment horizontal="center" vertical="center" wrapText="1"/>
    </xf>
    <xf numFmtId="4" fontId="18" fillId="0" borderId="0" xfId="0" applyNumberFormat="1" applyFont="1" applyAlignment="1">
      <alignment horizontal="center" vertical="center"/>
    </xf>
    <xf numFmtId="0" fontId="25" fillId="0" borderId="0" xfId="0" applyFont="1" applyAlignment="1">
      <alignment horizontal="center" vertical="center"/>
    </xf>
    <xf numFmtId="0" fontId="30" fillId="19" borderId="11" xfId="0" applyFont="1" applyFill="1" applyBorder="1" applyAlignment="1">
      <alignment horizontal="center" vertical="center" wrapText="1"/>
    </xf>
    <xf numFmtId="0" fontId="20" fillId="21" borderId="11" xfId="0" applyFont="1" applyFill="1" applyBorder="1" applyAlignment="1">
      <alignment horizontal="center" vertical="center" wrapText="1"/>
    </xf>
    <xf numFmtId="0" fontId="28" fillId="21" borderId="11" xfId="0" applyFont="1" applyFill="1" applyBorder="1" applyAlignment="1">
      <alignment horizontal="center" vertical="center" wrapText="1"/>
    </xf>
    <xf numFmtId="0" fontId="20" fillId="0" borderId="0" xfId="0" applyFont="1" applyAlignment="1">
      <alignment horizontal="left" vertical="center" wrapText="1"/>
    </xf>
    <xf numFmtId="0" fontId="18" fillId="0" borderId="0" xfId="0" applyFont="1" applyAlignment="1">
      <alignment horizontal="left"/>
    </xf>
    <xf numFmtId="0" fontId="27" fillId="0" borderId="0" xfId="0" applyFont="1" applyAlignment="1">
      <alignment horizontal="left" vertical="center"/>
    </xf>
    <xf numFmtId="4" fontId="22" fillId="0" borderId="0" xfId="0" applyNumberFormat="1" applyFont="1" applyFill="1" applyBorder="1" applyAlignment="1">
      <alignment horizontal="center"/>
    </xf>
    <xf numFmtId="0" fontId="18" fillId="0" borderId="0" xfId="0" applyFont="1" applyFill="1" applyBorder="1" applyAlignment="1">
      <alignment horizontal="center"/>
    </xf>
    <xf numFmtId="0" fontId="18" fillId="0" borderId="0" xfId="0" applyFont="1" applyFill="1" applyAlignment="1">
      <alignment horizontal="center"/>
    </xf>
    <xf numFmtId="0" fontId="22" fillId="18" borderId="1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3" fillId="0" borderId="0" xfId="0" applyFont="1" applyBorder="1" applyAlignment="1">
      <alignment horizontal="left"/>
    </xf>
    <xf numFmtId="4" fontId="24" fillId="0" borderId="0" xfId="0" applyNumberFormat="1" applyFont="1" applyFill="1" applyBorder="1" applyAlignment="1">
      <alignment horizontal="center"/>
    </xf>
    <xf numFmtId="4" fontId="25" fillId="0" borderId="10" xfId="0" applyNumberFormat="1" applyFont="1" applyBorder="1"/>
    <xf numFmtId="0" fontId="27" fillId="0" borderId="0" xfId="0" applyFont="1" applyAlignment="1">
      <alignment horizontal="left"/>
    </xf>
    <xf numFmtId="0" fontId="18" fillId="0" borderId="0" xfId="0" applyFont="1" applyAlignment="1">
      <alignment horizontal="center"/>
    </xf>
    <xf numFmtId="0" fontId="18" fillId="0" borderId="0" xfId="0" applyFont="1" applyAlignment="1">
      <alignment horizontal="center" wrapText="1"/>
    </xf>
    <xf numFmtId="0" fontId="22" fillId="0" borderId="0" xfId="0" applyFont="1" applyBorder="1" applyAlignment="1">
      <alignment horizontal="center" wrapText="1"/>
    </xf>
    <xf numFmtId="0" fontId="22" fillId="0" borderId="0" xfId="0" applyFont="1" applyAlignment="1">
      <alignment horizontal="center" wrapText="1"/>
    </xf>
    <xf numFmtId="4" fontId="28" fillId="0" borderId="0" xfId="0" applyNumberFormat="1" applyFont="1" applyBorder="1"/>
    <xf numFmtId="2" fontId="20" fillId="16" borderId="11" xfId="0" applyNumberFormat="1" applyFont="1" applyFill="1" applyBorder="1" applyAlignment="1">
      <alignment horizontal="center" vertical="center" wrapText="1"/>
    </xf>
    <xf numFmtId="2" fontId="20" fillId="21" borderId="11" xfId="0" applyNumberFormat="1" applyFont="1" applyFill="1" applyBorder="1" applyAlignment="1">
      <alignment horizontal="center" vertical="center" wrapText="1"/>
    </xf>
    <xf numFmtId="2" fontId="28" fillId="16" borderId="11" xfId="0" applyNumberFormat="1" applyFont="1" applyFill="1" applyBorder="1" applyAlignment="1">
      <alignment horizontal="center" vertical="center" wrapText="1"/>
    </xf>
    <xf numFmtId="2" fontId="28"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18" fillId="16" borderId="11" xfId="0" applyNumberFormat="1" applyFont="1" applyFill="1" applyBorder="1" applyAlignment="1">
      <alignment horizontal="center" vertical="center" wrapText="1"/>
    </xf>
    <xf numFmtId="0" fontId="20" fillId="16" borderId="11" xfId="0" applyNumberFormat="1" applyFont="1" applyFill="1" applyBorder="1" applyAlignment="1">
      <alignment horizontal="center" vertical="center" wrapText="1"/>
    </xf>
    <xf numFmtId="0" fontId="22" fillId="16" borderId="11" xfId="0" applyNumberFormat="1" applyFont="1" applyFill="1" applyBorder="1" applyAlignment="1">
      <alignment horizontal="center" vertical="center" wrapText="1"/>
    </xf>
    <xf numFmtId="0" fontId="28" fillId="16" borderId="11" xfId="0" applyNumberFormat="1" applyFont="1" applyFill="1" applyBorder="1" applyAlignment="1">
      <alignment horizontal="center" vertical="center" wrapText="1"/>
    </xf>
    <xf numFmtId="0" fontId="20" fillId="0" borderId="11" xfId="0" applyNumberFormat="1" applyFont="1" applyBorder="1" applyAlignment="1">
      <alignment horizontal="center" vertical="center" wrapText="1"/>
    </xf>
    <xf numFmtId="4" fontId="28" fillId="0" borderId="11" xfId="0" applyNumberFormat="1" applyFont="1" applyBorder="1" applyAlignment="1">
      <alignment horizontal="center" vertical="center" wrapText="1"/>
    </xf>
    <xf numFmtId="2" fontId="22" fillId="18" borderId="11" xfId="0" applyNumberFormat="1" applyFont="1" applyFill="1" applyBorder="1" applyAlignment="1">
      <alignment horizontal="center" vertical="center" wrapText="1"/>
    </xf>
    <xf numFmtId="0" fontId="20" fillId="0" borderId="0" xfId="0" applyFont="1" applyAlignment="1">
      <alignment horizontal="center" vertical="center"/>
    </xf>
    <xf numFmtId="0" fontId="19" fillId="20" borderId="11" xfId="0" applyNumberFormat="1" applyFont="1" applyFill="1" applyBorder="1" applyAlignment="1">
      <alignment horizontal="center" vertical="center" wrapText="1"/>
    </xf>
    <xf numFmtId="0" fontId="18" fillId="0" borderId="11" xfId="0" applyFont="1" applyBorder="1" applyAlignment="1">
      <alignment horizontal="center" vertical="center" wrapText="1"/>
    </xf>
    <xf numFmtId="0" fontId="22" fillId="19" borderId="11" xfId="0" applyNumberFormat="1" applyFont="1" applyFill="1" applyBorder="1" applyAlignment="1">
      <alignment horizontal="center" vertical="center" wrapText="1"/>
    </xf>
    <xf numFmtId="4" fontId="22" fillId="0" borderId="0" xfId="0" applyNumberFormat="1" applyFont="1" applyBorder="1"/>
    <xf numFmtId="4" fontId="31" fillId="0" borderId="0" xfId="0" applyNumberFormat="1" applyFont="1" applyBorder="1"/>
    <xf numFmtId="4" fontId="22" fillId="0" borderId="0" xfId="0" applyNumberFormat="1" applyFont="1"/>
    <xf numFmtId="0" fontId="22" fillId="22" borderId="11" xfId="0" applyFont="1" applyFill="1" applyBorder="1" applyAlignment="1">
      <alignment horizontal="center" vertical="center" wrapText="1"/>
    </xf>
    <xf numFmtId="0" fontId="32" fillId="0" borderId="11" xfId="0" applyFont="1" applyBorder="1" applyAlignment="1">
      <alignment horizontal="center" vertical="center" wrapText="1"/>
    </xf>
    <xf numFmtId="4" fontId="20" fillId="0" borderId="0" xfId="0" applyNumberFormat="1" applyFont="1" applyBorder="1" applyAlignment="1">
      <alignment horizontal="center" vertical="center"/>
    </xf>
    <xf numFmtId="4" fontId="23" fillId="0" borderId="0" xfId="0" applyNumberFormat="1" applyFont="1" applyBorder="1" applyAlignment="1">
      <alignment horizontal="center" vertical="center"/>
    </xf>
    <xf numFmtId="4" fontId="20" fillId="0" borderId="0" xfId="0" applyNumberFormat="1" applyFont="1" applyAlignment="1">
      <alignment horizontal="center" vertical="center"/>
    </xf>
    <xf numFmtId="4" fontId="20" fillId="0" borderId="0" xfId="0" applyNumberFormat="1" applyFont="1" applyFill="1" applyBorder="1"/>
    <xf numFmtId="4" fontId="23" fillId="0" borderId="0" xfId="0" applyNumberFormat="1" applyFont="1" applyFill="1" applyBorder="1"/>
    <xf numFmtId="4" fontId="20" fillId="0" borderId="0" xfId="0" applyNumberFormat="1" applyFont="1" applyFill="1"/>
    <xf numFmtId="0" fontId="33" fillId="0" borderId="11" xfId="0" applyNumberFormat="1" applyFont="1" applyBorder="1" applyAlignment="1">
      <alignment horizontal="center" vertical="center" wrapText="1"/>
    </xf>
    <xf numFmtId="0" fontId="18" fillId="0" borderId="0" xfId="0" applyFont="1" applyAlignment="1">
      <alignment horizontal="center" vertical="center" wrapText="1"/>
    </xf>
    <xf numFmtId="2" fontId="20" fillId="16" borderId="12" xfId="0" applyNumberFormat="1" applyFont="1" applyFill="1" applyBorder="1" applyAlignment="1">
      <alignment horizontal="center" vertical="center" wrapText="1"/>
    </xf>
    <xf numFmtId="4" fontId="22" fillId="0" borderId="0" xfId="0" applyNumberFormat="1" applyFont="1" applyFill="1" applyBorder="1"/>
    <xf numFmtId="4" fontId="31" fillId="0" borderId="0" xfId="0" applyNumberFormat="1" applyFont="1" applyFill="1" applyBorder="1"/>
    <xf numFmtId="4" fontId="22" fillId="0" borderId="0" xfId="0" applyNumberFormat="1" applyFont="1" applyFill="1"/>
    <xf numFmtId="2" fontId="19" fillId="18" borderId="11" xfId="0" applyNumberFormat="1" applyFont="1" applyFill="1" applyBorder="1" applyAlignment="1">
      <alignment horizontal="center" vertical="center" wrapText="1"/>
    </xf>
    <xf numFmtId="4" fontId="19" fillId="18" borderId="11" xfId="0" applyNumberFormat="1" applyFont="1" applyFill="1" applyBorder="1" applyAlignment="1">
      <alignment horizontal="center" vertical="center" wrapText="1"/>
    </xf>
  </cellXfs>
  <cellStyles count="82">
    <cellStyle name="20 % – Zvýraznění1" xfId="1" builtinId="30" customBuiltin="1"/>
    <cellStyle name="20 % – Zvýraznění2" xfId="2" builtinId="34" customBuiltin="1"/>
    <cellStyle name="20 % – Zvýraznění3" xfId="3" builtinId="38" customBuiltin="1"/>
    <cellStyle name="20 % – Zvýraznění4" xfId="4" builtinId="42" customBuiltin="1"/>
    <cellStyle name="20 % – Zvýraznění5" xfId="5" builtinId="46" customBuiltin="1"/>
    <cellStyle name="20 % – Zvýraznění6" xfId="6" builtinId="50" customBuiltin="1"/>
    <cellStyle name="20% - Accent1" xfId="7"/>
    <cellStyle name="20% - Accent2" xfId="8"/>
    <cellStyle name="20% - Accent3" xfId="9"/>
    <cellStyle name="20% - Accent4" xfId="10"/>
    <cellStyle name="20% - Accent5" xfId="11"/>
    <cellStyle name="20% - Accent6" xfId="12"/>
    <cellStyle name="40 % – Zvýraznění1" xfId="13" builtinId="31" customBuiltin="1"/>
    <cellStyle name="40 % – Zvýraznění2" xfId="14" builtinId="35" customBuiltin="1"/>
    <cellStyle name="40 % – Zvýraznění3" xfId="15" builtinId="39" customBuiltin="1"/>
    <cellStyle name="40 % – Zvýraznění4" xfId="16" builtinId="43" customBuiltin="1"/>
    <cellStyle name="40 % – Zvýraznění5" xfId="17" builtinId="47" customBuiltin="1"/>
    <cellStyle name="40 % – Zvýraznění6" xfId="18" builtinId="51" customBuiltin="1"/>
    <cellStyle name="40% - Accent1" xfId="19"/>
    <cellStyle name="40% - Accent2" xfId="20"/>
    <cellStyle name="40% - Accent3" xfId="21"/>
    <cellStyle name="40% - Accent4" xfId="22"/>
    <cellStyle name="40% - Accent5" xfId="23"/>
    <cellStyle name="40% - Accent6" xfId="24"/>
    <cellStyle name="60 % – Zvýraznění1" xfId="25" builtinId="32" customBuiltin="1"/>
    <cellStyle name="60 % – Zvýraznění2" xfId="26" builtinId="36" customBuiltin="1"/>
    <cellStyle name="60 % – Zvýraznění3" xfId="27" builtinId="40" customBuiltin="1"/>
    <cellStyle name="60 % – Zvýraznění4" xfId="28" builtinId="44" customBuiltin="1"/>
    <cellStyle name="60 % – Zvýraznění5" xfId="29" builtinId="48" customBuiltin="1"/>
    <cellStyle name="60 % – Zvýraznění6" xfId="30" builtinId="52" customBuiltin="1"/>
    <cellStyle name="60% - Accent1" xfId="31"/>
    <cellStyle name="60% - Accent2" xfId="32"/>
    <cellStyle name="60% - Accent3" xfId="33"/>
    <cellStyle name="60% - Accent4" xfId="34"/>
    <cellStyle name="60% - Accent5" xfId="35"/>
    <cellStyle name="60% - Accent6" xfId="36"/>
    <cellStyle name="Accent1" xfId="37"/>
    <cellStyle name="Accent2" xfId="38"/>
    <cellStyle name="Accent3" xfId="39"/>
    <cellStyle name="Accent4" xfId="40"/>
    <cellStyle name="Accent5" xfId="41"/>
    <cellStyle name="Accent6" xfId="42"/>
    <cellStyle name="Bad" xfId="43"/>
    <cellStyle name="Calculation" xfId="44"/>
    <cellStyle name="Celkem" xfId="45" builtinId="25" customBuiltin="1"/>
    <cellStyle name="Explanatory Text" xfId="46"/>
    <cellStyle name="Good" xfId="47"/>
    <cellStyle name="Heading 1" xfId="48"/>
    <cellStyle name="Heading 2" xfId="49"/>
    <cellStyle name="Heading 3" xfId="50"/>
    <cellStyle name="Heading 4" xfId="51"/>
    <cellStyle name="Check Cell" xfId="52"/>
    <cellStyle name="Input" xfId="53"/>
    <cellStyle name="Kontrolní buňka" xfId="54" builtinId="23" customBuiltin="1"/>
    <cellStyle name="Linked Cell" xfId="55"/>
    <cellStyle name="Nadpis 1" xfId="56" builtinId="16" customBuiltin="1"/>
    <cellStyle name="Nadpis 2" xfId="57" builtinId="17" customBuiltin="1"/>
    <cellStyle name="Nadpis 3" xfId="58" builtinId="18" customBuiltin="1"/>
    <cellStyle name="Nadpis 4" xfId="59" builtinId="19" customBuiltin="1"/>
    <cellStyle name="Název" xfId="60" builtinId="15" customBuiltin="1"/>
    <cellStyle name="Neutral" xfId="61"/>
    <cellStyle name="Neutrální" xfId="62" builtinId="28" customBuiltin="1"/>
    <cellStyle name="normální" xfId="0" builtinId="0"/>
    <cellStyle name="Note" xfId="63"/>
    <cellStyle name="Output" xfId="64"/>
    <cellStyle name="Poznámka" xfId="65" builtinId="10" customBuiltin="1"/>
    <cellStyle name="Propojená buňka" xfId="66" builtinId="24" customBuiltin="1"/>
    <cellStyle name="Správně" xfId="67" builtinId="26" customBuiltin="1"/>
    <cellStyle name="Text upozornění" xfId="68" builtinId="11" customBuiltin="1"/>
    <cellStyle name="Title" xfId="69"/>
    <cellStyle name="Total" xfId="70"/>
    <cellStyle name="Vstup" xfId="71" builtinId="20" customBuiltin="1"/>
    <cellStyle name="Výpočet" xfId="72" builtinId="22" customBuiltin="1"/>
    <cellStyle name="Výstup" xfId="73" builtinId="21" customBuiltin="1"/>
    <cellStyle name="Vysvětlující text" xfId="74" builtinId="53" customBuiltin="1"/>
    <cellStyle name="Warning Text" xfId="75"/>
    <cellStyle name="Zvýraznění 1" xfId="76" builtinId="29" customBuiltin="1"/>
    <cellStyle name="Zvýraznění 2" xfId="77" builtinId="33" customBuiltin="1"/>
    <cellStyle name="Zvýraznění 3" xfId="78" builtinId="37" customBuiltin="1"/>
    <cellStyle name="Zvýraznění 4" xfId="79" builtinId="41" customBuiltin="1"/>
    <cellStyle name="Zvýraznění 5" xfId="80" builtinId="45" customBuiltin="1"/>
    <cellStyle name="Zvýraznění 6" xfId="81" builtinId="49"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35"/>
  <sheetViews>
    <sheetView tabSelected="1" view="pageLayout" topLeftCell="A22" zoomScaleNormal="130" workbookViewId="0">
      <selection activeCell="D8" sqref="D8"/>
    </sheetView>
  </sheetViews>
  <sheetFormatPr defaultRowHeight="12.75"/>
  <cols>
    <col min="1" max="2" width="9.140625" style="55"/>
    <col min="3" max="3" width="32.28515625" style="88" customWidth="1"/>
    <col min="4" max="4" width="48.42578125" style="56" customWidth="1"/>
    <col min="5" max="5" width="16.42578125" style="55" customWidth="1"/>
    <col min="6" max="16384" width="9.140625" style="1"/>
  </cols>
  <sheetData>
    <row r="1" spans="1:8" ht="18.75">
      <c r="A1" s="54" t="s">
        <v>66</v>
      </c>
    </row>
    <row r="2" spans="1:8">
      <c r="E2" s="35" t="s">
        <v>24</v>
      </c>
    </row>
    <row r="3" spans="1:8" s="58" customFormat="1" ht="24" customHeight="1">
      <c r="A3" s="71" t="s">
        <v>18</v>
      </c>
      <c r="B3" s="71" t="s">
        <v>19</v>
      </c>
      <c r="C3" s="71" t="s">
        <v>20</v>
      </c>
      <c r="D3" s="71" t="s">
        <v>21</v>
      </c>
      <c r="E3" s="71" t="s">
        <v>22</v>
      </c>
      <c r="F3" s="57"/>
      <c r="G3" s="57"/>
      <c r="H3" s="57"/>
    </row>
    <row r="4" spans="1:8" ht="67.5">
      <c r="A4" s="65"/>
      <c r="B4" s="66">
        <v>1343</v>
      </c>
      <c r="C4" s="60" t="s">
        <v>2</v>
      </c>
      <c r="D4" s="61" t="s">
        <v>125</v>
      </c>
      <c r="E4" s="23">
        <v>259</v>
      </c>
      <c r="F4" s="6"/>
      <c r="G4" s="7"/>
      <c r="H4" s="59"/>
    </row>
    <row r="5" spans="1:8" ht="22.5">
      <c r="A5" s="67"/>
      <c r="B5" s="68">
        <v>4116</v>
      </c>
      <c r="C5" s="62" t="s">
        <v>126</v>
      </c>
      <c r="D5" s="63" t="s">
        <v>29</v>
      </c>
      <c r="E5" s="70">
        <v>1000</v>
      </c>
      <c r="F5" s="59"/>
      <c r="G5" s="7"/>
      <c r="H5" s="59"/>
    </row>
    <row r="6" spans="1:8" ht="22.5">
      <c r="A6" s="67"/>
      <c r="B6" s="68">
        <v>4116</v>
      </c>
      <c r="C6" s="89" t="s">
        <v>151</v>
      </c>
      <c r="D6" s="64" t="s">
        <v>167</v>
      </c>
      <c r="E6" s="70">
        <v>19</v>
      </c>
      <c r="F6" s="59"/>
      <c r="G6" s="7"/>
      <c r="H6" s="59"/>
    </row>
    <row r="7" spans="1:8" ht="22.5">
      <c r="A7" s="67"/>
      <c r="B7" s="68">
        <v>4116</v>
      </c>
      <c r="C7" s="89" t="s">
        <v>151</v>
      </c>
      <c r="D7" s="64" t="s">
        <v>167</v>
      </c>
      <c r="E7" s="70">
        <v>16</v>
      </c>
      <c r="F7" s="59"/>
      <c r="G7" s="7"/>
      <c r="H7" s="59"/>
    </row>
    <row r="8" spans="1:8" ht="22.5">
      <c r="A8" s="69"/>
      <c r="B8" s="69">
        <v>4121</v>
      </c>
      <c r="C8" s="64" t="s">
        <v>14</v>
      </c>
      <c r="D8" s="64" t="s">
        <v>30</v>
      </c>
      <c r="E8" s="23">
        <v>10</v>
      </c>
      <c r="F8" s="3"/>
      <c r="G8" s="3"/>
      <c r="H8" s="3"/>
    </row>
    <row r="9" spans="1:8" ht="33.75">
      <c r="A9" s="69"/>
      <c r="B9" s="69">
        <v>4116</v>
      </c>
      <c r="C9" s="64" t="s">
        <v>159</v>
      </c>
      <c r="D9" s="64" t="s">
        <v>31</v>
      </c>
      <c r="E9" s="23">
        <v>474</v>
      </c>
      <c r="F9" s="3"/>
      <c r="G9" s="3"/>
      <c r="H9" s="3"/>
    </row>
    <row r="10" spans="1:8" ht="22.5">
      <c r="A10" s="69"/>
      <c r="B10" s="87"/>
      <c r="C10" s="64" t="s">
        <v>160</v>
      </c>
      <c r="D10" s="64" t="s">
        <v>166</v>
      </c>
      <c r="E10" s="23">
        <v>2488</v>
      </c>
      <c r="F10" s="3"/>
      <c r="G10" s="3"/>
      <c r="H10" s="3"/>
    </row>
    <row r="11" spans="1:8" ht="45">
      <c r="A11" s="69"/>
      <c r="B11" s="69">
        <v>4123.4223000000002</v>
      </c>
      <c r="C11" s="64" t="s">
        <v>161</v>
      </c>
      <c r="D11" s="64" t="s">
        <v>32</v>
      </c>
      <c r="E11" s="23">
        <v>30241</v>
      </c>
      <c r="F11" s="3"/>
      <c r="G11" s="3"/>
      <c r="H11" s="3"/>
    </row>
    <row r="12" spans="1:8" ht="22.5">
      <c r="A12" s="66">
        <v>2169</v>
      </c>
      <c r="B12" s="66">
        <v>2212</v>
      </c>
      <c r="C12" s="60" t="s">
        <v>7</v>
      </c>
      <c r="D12" s="64" t="s">
        <v>33</v>
      </c>
      <c r="E12" s="23">
        <v>150</v>
      </c>
    </row>
    <row r="13" spans="1:8" ht="33.75">
      <c r="A13" s="66">
        <v>3113</v>
      </c>
      <c r="B13" s="66">
        <v>2322</v>
      </c>
      <c r="C13" s="60" t="s">
        <v>17</v>
      </c>
      <c r="D13" s="64" t="s">
        <v>127</v>
      </c>
      <c r="E13" s="23">
        <v>12</v>
      </c>
    </row>
    <row r="14" spans="1:8">
      <c r="A14" s="66">
        <v>3315</v>
      </c>
      <c r="B14" s="66">
        <v>2324</v>
      </c>
      <c r="C14" s="60" t="s">
        <v>139</v>
      </c>
      <c r="D14" s="64" t="s">
        <v>128</v>
      </c>
      <c r="E14" s="23">
        <v>4</v>
      </c>
    </row>
    <row r="15" spans="1:8" ht="33.75">
      <c r="A15" s="66">
        <v>3319</v>
      </c>
      <c r="B15" s="66">
        <v>2111.2118999999998</v>
      </c>
      <c r="C15" s="60" t="s">
        <v>3</v>
      </c>
      <c r="D15" s="64" t="s">
        <v>129</v>
      </c>
      <c r="E15" s="23">
        <v>8</v>
      </c>
    </row>
    <row r="16" spans="1:8">
      <c r="A16" s="66">
        <v>3319</v>
      </c>
      <c r="B16" s="66">
        <v>2321</v>
      </c>
      <c r="C16" s="60" t="s">
        <v>6</v>
      </c>
      <c r="D16" s="64" t="s">
        <v>34</v>
      </c>
      <c r="E16" s="23">
        <v>-8</v>
      </c>
    </row>
    <row r="17" spans="1:12" ht="33.75">
      <c r="A17" s="66">
        <v>3319</v>
      </c>
      <c r="B17" s="66">
        <v>2322</v>
      </c>
      <c r="C17" s="60" t="s">
        <v>16</v>
      </c>
      <c r="D17" s="64" t="s">
        <v>35</v>
      </c>
      <c r="E17" s="23">
        <v>38</v>
      </c>
    </row>
    <row r="18" spans="1:12" ht="56.25">
      <c r="A18" s="66">
        <v>3319</v>
      </c>
      <c r="B18" s="66">
        <v>2324</v>
      </c>
      <c r="C18" s="60" t="s">
        <v>25</v>
      </c>
      <c r="D18" s="64" t="s">
        <v>60</v>
      </c>
      <c r="E18" s="23">
        <f>225+59+8</f>
        <v>292</v>
      </c>
      <c r="F18" s="6"/>
      <c r="G18" s="7"/>
      <c r="H18" s="59"/>
      <c r="L18" s="4"/>
    </row>
    <row r="19" spans="1:12">
      <c r="A19" s="66">
        <v>3429</v>
      </c>
      <c r="B19" s="66">
        <v>2229</v>
      </c>
      <c r="C19" s="60" t="s">
        <v>11</v>
      </c>
      <c r="D19" s="64" t="s">
        <v>130</v>
      </c>
      <c r="E19" s="23">
        <v>0.5</v>
      </c>
      <c r="F19" s="3"/>
      <c r="G19" s="3"/>
      <c r="H19" s="3"/>
    </row>
    <row r="20" spans="1:12" ht="33.75">
      <c r="A20" s="66">
        <v>3613</v>
      </c>
      <c r="B20" s="66">
        <v>2132</v>
      </c>
      <c r="C20" s="60" t="s">
        <v>12</v>
      </c>
      <c r="D20" s="64" t="s">
        <v>36</v>
      </c>
      <c r="E20" s="23">
        <v>9</v>
      </c>
      <c r="F20" s="5"/>
    </row>
    <row r="21" spans="1:12" ht="33.75">
      <c r="A21" s="66">
        <v>3613</v>
      </c>
      <c r="B21" s="66">
        <v>2132</v>
      </c>
      <c r="C21" s="60" t="s">
        <v>131</v>
      </c>
      <c r="D21" s="64" t="s">
        <v>37</v>
      </c>
      <c r="E21" s="23">
        <v>3</v>
      </c>
      <c r="F21" s="6"/>
    </row>
    <row r="22" spans="1:12">
      <c r="A22" s="66">
        <v>3613</v>
      </c>
      <c r="B22" s="66">
        <v>2324</v>
      </c>
      <c r="C22" s="60" t="s">
        <v>10</v>
      </c>
      <c r="D22" s="64" t="s">
        <v>38</v>
      </c>
      <c r="E22" s="23">
        <v>7</v>
      </c>
      <c r="F22" s="6"/>
    </row>
    <row r="23" spans="1:12">
      <c r="A23" s="66">
        <v>3632</v>
      </c>
      <c r="B23" s="66">
        <v>2324</v>
      </c>
      <c r="C23" s="60" t="s">
        <v>39</v>
      </c>
      <c r="D23" s="64" t="s">
        <v>132</v>
      </c>
      <c r="E23" s="23">
        <v>8</v>
      </c>
      <c r="F23" s="6"/>
    </row>
    <row r="24" spans="1:12" ht="78.75">
      <c r="A24" s="66">
        <v>3639</v>
      </c>
      <c r="B24" s="66">
        <v>2131</v>
      </c>
      <c r="C24" s="60" t="s">
        <v>5</v>
      </c>
      <c r="D24" s="60" t="s">
        <v>59</v>
      </c>
      <c r="E24" s="23">
        <v>-150</v>
      </c>
      <c r="F24" s="6"/>
      <c r="G24" s="7"/>
      <c r="H24" s="59"/>
    </row>
    <row r="25" spans="1:12" ht="22.5">
      <c r="A25" s="66">
        <v>3639</v>
      </c>
      <c r="B25" s="66">
        <v>2119</v>
      </c>
      <c r="C25" s="60" t="s">
        <v>1</v>
      </c>
      <c r="D25" s="64" t="s">
        <v>40</v>
      </c>
      <c r="E25" s="23">
        <v>10</v>
      </c>
      <c r="F25" s="6"/>
      <c r="G25" s="7"/>
      <c r="H25" s="59"/>
    </row>
    <row r="26" spans="1:12" ht="22.5">
      <c r="A26" s="66">
        <v>5311</v>
      </c>
      <c r="B26" s="66">
        <v>2111</v>
      </c>
      <c r="C26" s="60" t="s">
        <v>8</v>
      </c>
      <c r="D26" s="64" t="s">
        <v>30</v>
      </c>
      <c r="E26" s="23">
        <v>-10</v>
      </c>
    </row>
    <row r="27" spans="1:12">
      <c r="A27" s="66">
        <v>5311</v>
      </c>
      <c r="B27" s="66">
        <v>2322</v>
      </c>
      <c r="C27" s="60" t="s">
        <v>15</v>
      </c>
      <c r="D27" s="64" t="s">
        <v>41</v>
      </c>
      <c r="E27" s="23">
        <v>2</v>
      </c>
      <c r="F27" s="3"/>
      <c r="G27" s="3"/>
      <c r="H27" s="3"/>
    </row>
    <row r="28" spans="1:12">
      <c r="A28" s="66">
        <v>5512</v>
      </c>
      <c r="B28" s="66">
        <v>2324</v>
      </c>
      <c r="C28" s="60" t="s">
        <v>27</v>
      </c>
      <c r="D28" s="64" t="s">
        <v>38</v>
      </c>
      <c r="E28" s="23">
        <v>2</v>
      </c>
      <c r="F28" s="6"/>
      <c r="G28" s="6"/>
      <c r="H28" s="6"/>
    </row>
    <row r="29" spans="1:12" ht="22.5">
      <c r="A29" s="66">
        <v>6171</v>
      </c>
      <c r="B29" s="66">
        <v>2111</v>
      </c>
      <c r="C29" s="60" t="s">
        <v>13</v>
      </c>
      <c r="D29" s="64" t="s">
        <v>42</v>
      </c>
      <c r="E29" s="23">
        <v>11</v>
      </c>
      <c r="F29" s="3"/>
      <c r="G29" s="3"/>
      <c r="H29" s="3"/>
    </row>
    <row r="30" spans="1:12" ht="22.5">
      <c r="A30" s="66">
        <v>6171</v>
      </c>
      <c r="B30" s="66">
        <v>2324</v>
      </c>
      <c r="C30" s="60" t="s">
        <v>9</v>
      </c>
      <c r="D30" s="64" t="s">
        <v>28</v>
      </c>
      <c r="E30" s="23">
        <v>26</v>
      </c>
    </row>
    <row r="31" spans="1:12">
      <c r="A31" s="66">
        <v>6171</v>
      </c>
      <c r="B31" s="66">
        <v>2324</v>
      </c>
      <c r="C31" s="60" t="s">
        <v>26</v>
      </c>
      <c r="D31" s="64" t="s">
        <v>38</v>
      </c>
      <c r="E31" s="23">
        <v>5</v>
      </c>
    </row>
    <row r="32" spans="1:12" ht="22.5">
      <c r="A32" s="66">
        <v>6171</v>
      </c>
      <c r="B32" s="66">
        <v>2329</v>
      </c>
      <c r="C32" s="60" t="s">
        <v>0</v>
      </c>
      <c r="D32" s="64" t="s">
        <v>43</v>
      </c>
      <c r="E32" s="23">
        <v>5</v>
      </c>
    </row>
    <row r="33" spans="1:8" s="2" customFormat="1" ht="33.75">
      <c r="A33" s="69">
        <v>3639</v>
      </c>
      <c r="B33" s="69">
        <v>3111</v>
      </c>
      <c r="C33" s="64" t="s">
        <v>4</v>
      </c>
      <c r="D33" s="64" t="s">
        <v>44</v>
      </c>
      <c r="E33" s="23">
        <v>54</v>
      </c>
      <c r="F33" s="6"/>
      <c r="G33" s="7"/>
      <c r="H33" s="59"/>
    </row>
    <row r="34" spans="1:8" s="2" customFormat="1" ht="15.75">
      <c r="A34" s="36">
        <v>6310</v>
      </c>
      <c r="B34" s="36">
        <v>2142</v>
      </c>
      <c r="C34" s="60" t="s">
        <v>133</v>
      </c>
      <c r="D34" s="64" t="s">
        <v>134</v>
      </c>
      <c r="E34" s="23">
        <v>120</v>
      </c>
      <c r="F34" s="6"/>
      <c r="G34" s="7"/>
      <c r="H34" s="59"/>
    </row>
    <row r="35" spans="1:8" ht="26.25" customHeight="1">
      <c r="A35" s="71"/>
      <c r="B35" s="71"/>
      <c r="C35" s="93" t="s">
        <v>23</v>
      </c>
      <c r="D35" s="71"/>
      <c r="E35" s="94">
        <f>SUM(E4:E34)</f>
        <v>35105.5</v>
      </c>
    </row>
  </sheetData>
  <phoneticPr fontId="0" type="noConversion"/>
  <pageMargins left="0.70866141732283472" right="0.70866141732283472" top="0.78740157480314965" bottom="0.78740157480314965" header="0.31496062992125984" footer="0.31496062992125984"/>
  <pageSetup paperSize="9" fitToHeight="0" orientation="landscape" r:id="rId1"/>
  <headerFooter>
    <oddHeader>&amp;LPříloha č. 2</oddHeader>
  </headerFooter>
</worksheet>
</file>

<file path=xl/worksheets/sheet2.xml><?xml version="1.0" encoding="utf-8"?>
<worksheet xmlns="http://schemas.openxmlformats.org/spreadsheetml/2006/main" xmlns:r="http://schemas.openxmlformats.org/officeDocument/2006/relationships">
  <dimension ref="A1:I83"/>
  <sheetViews>
    <sheetView view="pageLayout" topLeftCell="A52" zoomScaleNormal="130" workbookViewId="0">
      <selection activeCell="G6" sqref="G6"/>
    </sheetView>
  </sheetViews>
  <sheetFormatPr defaultRowHeight="12.75"/>
  <cols>
    <col min="1" max="1" width="5.7109375" style="35" customWidth="1"/>
    <col min="2" max="2" width="26" style="35" customWidth="1"/>
    <col min="3" max="3" width="65.7109375" style="29" customWidth="1"/>
    <col min="4" max="4" width="16.5703125" style="35" customWidth="1"/>
    <col min="5" max="16384" width="9.140625" style="1"/>
  </cols>
  <sheetData>
    <row r="1" spans="1:9" s="44" customFormat="1" ht="15" customHeight="1">
      <c r="A1" s="45" t="s">
        <v>141</v>
      </c>
      <c r="B1" s="35"/>
      <c r="C1" s="43"/>
      <c r="D1" s="35"/>
    </row>
    <row r="2" spans="1:9" ht="15" customHeight="1">
      <c r="D2" s="72" t="s">
        <v>45</v>
      </c>
    </row>
    <row r="3" spans="1:9">
      <c r="A3" s="10" t="s">
        <v>18</v>
      </c>
      <c r="B3" s="10" t="s">
        <v>20</v>
      </c>
      <c r="C3" s="28" t="s">
        <v>21</v>
      </c>
      <c r="D3" s="49" t="s">
        <v>22</v>
      </c>
      <c r="E3" s="9"/>
      <c r="F3" s="3"/>
      <c r="G3" s="3"/>
    </row>
    <row r="4" spans="1:9">
      <c r="A4" s="11">
        <v>2143</v>
      </c>
      <c r="B4" s="11" t="s">
        <v>46</v>
      </c>
      <c r="C4" s="12"/>
      <c r="D4" s="13"/>
      <c r="E4" s="9"/>
      <c r="F4" s="3"/>
      <c r="G4" s="3"/>
    </row>
    <row r="5" spans="1:9" s="24" customFormat="1" ht="56.25">
      <c r="A5" s="21"/>
      <c r="B5" s="36" t="s">
        <v>56</v>
      </c>
      <c r="C5" s="18" t="s">
        <v>112</v>
      </c>
      <c r="D5" s="23">
        <v>150</v>
      </c>
      <c r="E5" s="8"/>
      <c r="F5" s="32"/>
      <c r="G5" s="6"/>
    </row>
    <row r="6" spans="1:9" s="31" customFormat="1" ht="25.5">
      <c r="A6" s="11">
        <v>2219</v>
      </c>
      <c r="B6" s="11" t="s">
        <v>148</v>
      </c>
      <c r="C6" s="20"/>
      <c r="D6" s="13"/>
      <c r="E6" s="6"/>
      <c r="F6" s="7"/>
      <c r="G6" s="6"/>
      <c r="H6" s="27"/>
      <c r="I6" s="1"/>
    </row>
    <row r="7" spans="1:9" s="31" customFormat="1" ht="45">
      <c r="A7" s="73"/>
      <c r="B7" s="37" t="s">
        <v>149</v>
      </c>
      <c r="C7" s="41" t="s">
        <v>150</v>
      </c>
      <c r="D7" s="23">
        <v>200</v>
      </c>
      <c r="E7" s="6"/>
      <c r="F7" s="7"/>
      <c r="G7" s="6"/>
      <c r="H7" s="27"/>
      <c r="I7" s="1"/>
    </row>
    <row r="8" spans="1:9">
      <c r="A8" s="11">
        <v>2221</v>
      </c>
      <c r="B8" s="11" t="s">
        <v>58</v>
      </c>
      <c r="C8" s="17"/>
      <c r="D8" s="13"/>
      <c r="E8" s="9"/>
      <c r="F8" s="3"/>
      <c r="G8" s="3"/>
    </row>
    <row r="9" spans="1:9" ht="22.5">
      <c r="A9" s="15"/>
      <c r="B9" s="15" t="s">
        <v>57</v>
      </c>
      <c r="C9" s="15" t="s">
        <v>81</v>
      </c>
      <c r="D9" s="16">
        <v>110</v>
      </c>
      <c r="E9" s="9"/>
      <c r="F9" s="3"/>
      <c r="G9" s="3"/>
    </row>
    <row r="10" spans="1:9" s="31" customFormat="1" ht="22.5">
      <c r="A10" s="73"/>
      <c r="B10" s="37" t="s">
        <v>67</v>
      </c>
      <c r="C10" s="23" t="s">
        <v>69</v>
      </c>
      <c r="D10" s="23">
        <v>-71</v>
      </c>
      <c r="E10" s="8"/>
      <c r="F10" s="6"/>
      <c r="G10" s="6"/>
      <c r="H10" s="27"/>
      <c r="I10" s="1"/>
    </row>
    <row r="11" spans="1:9" s="31" customFormat="1" ht="22.5">
      <c r="A11" s="73"/>
      <c r="B11" s="37" t="s">
        <v>68</v>
      </c>
      <c r="C11" s="23" t="s">
        <v>106</v>
      </c>
      <c r="D11" s="23">
        <v>30</v>
      </c>
      <c r="E11" s="8"/>
      <c r="F11" s="7"/>
      <c r="G11" s="6"/>
      <c r="H11" s="27"/>
      <c r="I11" s="1"/>
    </row>
    <row r="12" spans="1:9" s="31" customFormat="1">
      <c r="A12" s="11">
        <v>2321</v>
      </c>
      <c r="B12" s="11" t="s">
        <v>47</v>
      </c>
      <c r="C12" s="20"/>
      <c r="D12" s="13"/>
      <c r="E12" s="6"/>
      <c r="F12" s="7"/>
      <c r="G12" s="6"/>
      <c r="H12" s="27"/>
      <c r="I12" s="1"/>
    </row>
    <row r="13" spans="1:9" s="31" customFormat="1" ht="22.5">
      <c r="A13" s="73"/>
      <c r="B13" s="37" t="s">
        <v>88</v>
      </c>
      <c r="C13" s="23" t="s">
        <v>89</v>
      </c>
      <c r="D13" s="23">
        <v>-31</v>
      </c>
      <c r="E13" s="6"/>
      <c r="F13" s="7"/>
      <c r="G13" s="6"/>
      <c r="H13" s="27"/>
      <c r="I13" s="1"/>
    </row>
    <row r="14" spans="1:9">
      <c r="A14" s="11">
        <v>3315</v>
      </c>
      <c r="B14" s="11" t="s">
        <v>48</v>
      </c>
      <c r="C14" s="20"/>
      <c r="D14" s="13"/>
    </row>
    <row r="15" spans="1:9" ht="45">
      <c r="A15" s="15"/>
      <c r="B15" s="18" t="s">
        <v>61</v>
      </c>
      <c r="C15" s="18" t="s">
        <v>113</v>
      </c>
      <c r="D15" s="16">
        <v>13</v>
      </c>
    </row>
    <row r="16" spans="1:9">
      <c r="A16" s="11">
        <v>3319</v>
      </c>
      <c r="B16" s="11" t="s">
        <v>49</v>
      </c>
      <c r="C16" s="17"/>
      <c r="D16" s="13"/>
    </row>
    <row r="17" spans="1:8" ht="22.5">
      <c r="A17" s="15"/>
      <c r="B17" s="15" t="s">
        <v>50</v>
      </c>
      <c r="C17" s="15" t="s">
        <v>73</v>
      </c>
      <c r="D17" s="16">
        <v>38</v>
      </c>
    </row>
    <row r="18" spans="1:8" ht="25.5">
      <c r="A18" s="11">
        <v>3322</v>
      </c>
      <c r="B18" s="11" t="s">
        <v>90</v>
      </c>
      <c r="C18" s="17"/>
      <c r="D18" s="13"/>
      <c r="E18" s="9"/>
      <c r="F18" s="3"/>
      <c r="G18" s="3"/>
      <c r="H18" s="3"/>
    </row>
    <row r="19" spans="1:8" ht="67.5">
      <c r="A19" s="69"/>
      <c r="B19" s="36" t="s">
        <v>91</v>
      </c>
      <c r="C19" s="42" t="s">
        <v>102</v>
      </c>
      <c r="D19" s="23">
        <v>600</v>
      </c>
      <c r="E19" s="8"/>
      <c r="F19" s="7"/>
      <c r="G19" s="6"/>
      <c r="H19" s="51"/>
    </row>
    <row r="20" spans="1:8" ht="22.5">
      <c r="A20" s="69"/>
      <c r="B20" s="37" t="s">
        <v>92</v>
      </c>
      <c r="C20" s="23" t="s">
        <v>116</v>
      </c>
      <c r="D20" s="23">
        <v>-950</v>
      </c>
      <c r="E20" s="8"/>
      <c r="F20" s="6"/>
      <c r="G20" s="6"/>
      <c r="H20" s="51"/>
    </row>
    <row r="21" spans="1:8">
      <c r="A21" s="69"/>
      <c r="B21" s="37" t="s">
        <v>93</v>
      </c>
      <c r="C21" s="23" t="s">
        <v>116</v>
      </c>
      <c r="D21" s="23">
        <v>-1755</v>
      </c>
      <c r="E21" s="8"/>
      <c r="F21" s="6"/>
      <c r="G21" s="6"/>
      <c r="H21" s="51"/>
    </row>
    <row r="22" spans="1:8" ht="33.75">
      <c r="A22" s="69"/>
      <c r="B22" s="37" t="s">
        <v>94</v>
      </c>
      <c r="C22" s="37" t="s">
        <v>117</v>
      </c>
      <c r="D22" s="23">
        <f>47+142</f>
        <v>189</v>
      </c>
      <c r="E22" s="8"/>
      <c r="F22" s="6"/>
      <c r="G22" s="6"/>
      <c r="H22" s="51"/>
    </row>
    <row r="23" spans="1:8" ht="22.5">
      <c r="A23" s="69"/>
      <c r="B23" s="37" t="s">
        <v>95</v>
      </c>
      <c r="C23" s="37" t="s">
        <v>118</v>
      </c>
      <c r="D23" s="23">
        <f>20+57</f>
        <v>77</v>
      </c>
      <c r="E23" s="8"/>
      <c r="F23" s="6"/>
      <c r="G23" s="6"/>
      <c r="H23" s="51"/>
    </row>
    <row r="24" spans="1:8" ht="33.75">
      <c r="A24" s="69"/>
      <c r="B24" s="37" t="s">
        <v>96</v>
      </c>
      <c r="C24" s="37" t="s">
        <v>105</v>
      </c>
      <c r="D24" s="23">
        <f>36+105</f>
        <v>141</v>
      </c>
      <c r="E24" s="8"/>
      <c r="F24" s="6"/>
      <c r="G24" s="6"/>
      <c r="H24" s="51"/>
    </row>
    <row r="25" spans="1:8" ht="22.5">
      <c r="A25" s="74"/>
      <c r="B25" s="69" t="s">
        <v>97</v>
      </c>
      <c r="C25" s="37" t="s">
        <v>119</v>
      </c>
      <c r="D25" s="23">
        <f>44+132</f>
        <v>176</v>
      </c>
      <c r="E25" s="8"/>
      <c r="F25" s="6"/>
      <c r="G25" s="6"/>
      <c r="H25" s="51"/>
    </row>
    <row r="26" spans="1:8" ht="33.75">
      <c r="A26" s="69"/>
      <c r="B26" s="37" t="s">
        <v>98</v>
      </c>
      <c r="C26" s="37" t="s">
        <v>120</v>
      </c>
      <c r="D26" s="23">
        <f>91+936</f>
        <v>1027</v>
      </c>
      <c r="E26" s="8"/>
      <c r="F26" s="6"/>
      <c r="G26" s="6"/>
      <c r="H26" s="51"/>
    </row>
    <row r="27" spans="1:8" ht="33.75">
      <c r="A27" s="69"/>
      <c r="B27" s="37" t="s">
        <v>100</v>
      </c>
      <c r="C27" s="37" t="s">
        <v>121</v>
      </c>
      <c r="D27" s="23">
        <f>336+278+135+75</f>
        <v>824</v>
      </c>
      <c r="E27" s="8"/>
      <c r="F27" s="6"/>
      <c r="G27" s="6"/>
      <c r="H27" s="51"/>
    </row>
    <row r="28" spans="1:8" ht="45">
      <c r="A28" s="69"/>
      <c r="B28" s="37" t="s">
        <v>99</v>
      </c>
      <c r="C28" s="37" t="s">
        <v>122</v>
      </c>
      <c r="D28" s="23">
        <f>131+105+51+33</f>
        <v>320</v>
      </c>
      <c r="E28" s="8"/>
      <c r="F28" s="6"/>
      <c r="G28" s="6"/>
      <c r="H28" s="51"/>
    </row>
    <row r="29" spans="1:8" ht="33.75">
      <c r="A29" s="69"/>
      <c r="B29" s="37" t="s">
        <v>103</v>
      </c>
      <c r="C29" s="23" t="s">
        <v>135</v>
      </c>
      <c r="D29" s="23">
        <v>2000</v>
      </c>
      <c r="E29" s="8"/>
      <c r="F29" s="6"/>
      <c r="G29" s="6"/>
      <c r="H29" s="51"/>
    </row>
    <row r="30" spans="1:8" ht="22.5">
      <c r="A30" s="69"/>
      <c r="B30" s="37" t="s">
        <v>101</v>
      </c>
      <c r="C30" s="37" t="s">
        <v>104</v>
      </c>
      <c r="D30" s="23">
        <v>350</v>
      </c>
      <c r="E30" s="53"/>
      <c r="F30" s="7"/>
      <c r="G30" s="6"/>
      <c r="H30" s="51"/>
    </row>
    <row r="31" spans="1:8">
      <c r="A31" s="11">
        <v>3349</v>
      </c>
      <c r="B31" s="11" t="s">
        <v>74</v>
      </c>
      <c r="C31" s="17"/>
      <c r="D31" s="13"/>
      <c r="E31" s="8"/>
      <c r="F31" s="7"/>
      <c r="G31" s="6"/>
      <c r="H31" s="51"/>
    </row>
    <row r="32" spans="1:8" ht="67.5">
      <c r="A32" s="69"/>
      <c r="B32" s="37" t="s">
        <v>136</v>
      </c>
      <c r="C32" s="30" t="s">
        <v>109</v>
      </c>
      <c r="D32" s="23">
        <v>50</v>
      </c>
      <c r="E32" s="8"/>
      <c r="F32" s="7"/>
      <c r="G32" s="6"/>
      <c r="H32" s="51"/>
    </row>
    <row r="33" spans="1:8">
      <c r="A33" s="11">
        <v>3429</v>
      </c>
      <c r="B33" s="11" t="s">
        <v>51</v>
      </c>
      <c r="C33" s="17"/>
      <c r="D33" s="13"/>
      <c r="E33" s="8"/>
      <c r="F33" s="7"/>
      <c r="G33" s="6"/>
      <c r="H33" s="51"/>
    </row>
    <row r="34" spans="1:8" ht="22.5">
      <c r="A34" s="69"/>
      <c r="B34" s="37" t="s">
        <v>107</v>
      </c>
      <c r="C34" s="37" t="s">
        <v>108</v>
      </c>
      <c r="D34" s="23">
        <v>68</v>
      </c>
      <c r="E34" s="8"/>
      <c r="F34" s="7"/>
      <c r="G34" s="6"/>
      <c r="H34" s="51"/>
    </row>
    <row r="35" spans="1:8" ht="22.5">
      <c r="A35" s="19"/>
      <c r="B35" s="21" t="s">
        <v>62</v>
      </c>
      <c r="C35" s="30" t="s">
        <v>71</v>
      </c>
      <c r="D35" s="16">
        <v>-68</v>
      </c>
      <c r="E35" s="9"/>
      <c r="F35" s="3"/>
      <c r="G35" s="3"/>
      <c r="H35" s="3"/>
    </row>
    <row r="36" spans="1:8" s="24" customFormat="1" ht="22.5">
      <c r="A36" s="19"/>
      <c r="B36" s="21" t="s">
        <v>63</v>
      </c>
      <c r="C36" s="50" t="s">
        <v>110</v>
      </c>
      <c r="D36" s="16">
        <v>10</v>
      </c>
    </row>
    <row r="37" spans="1:8">
      <c r="A37" s="11">
        <v>3631</v>
      </c>
      <c r="B37" s="11" t="s">
        <v>78</v>
      </c>
      <c r="C37" s="17"/>
      <c r="D37" s="13"/>
    </row>
    <row r="38" spans="1:8" ht="56.25">
      <c r="A38" s="19"/>
      <c r="B38" s="21" t="s">
        <v>79</v>
      </c>
      <c r="C38" s="18" t="s">
        <v>80</v>
      </c>
      <c r="D38" s="16">
        <v>200</v>
      </c>
    </row>
    <row r="39" spans="1:8" ht="30.75" customHeight="1">
      <c r="A39" s="11">
        <v>3635</v>
      </c>
      <c r="B39" s="11" t="s">
        <v>82</v>
      </c>
      <c r="C39" s="17"/>
      <c r="D39" s="13"/>
    </row>
    <row r="40" spans="1:8" s="24" customFormat="1" ht="39" customHeight="1">
      <c r="A40" s="19"/>
      <c r="B40" s="41" t="s">
        <v>137</v>
      </c>
      <c r="C40" s="42" t="s">
        <v>81</v>
      </c>
      <c r="D40" s="16">
        <v>81</v>
      </c>
    </row>
    <row r="41" spans="1:8" s="24" customFormat="1" ht="33.75" customHeight="1">
      <c r="A41" s="19"/>
      <c r="B41" s="41" t="s">
        <v>111</v>
      </c>
      <c r="C41" s="23" t="s">
        <v>106</v>
      </c>
      <c r="D41" s="16">
        <v>-30</v>
      </c>
    </row>
    <row r="42" spans="1:8" ht="25.5">
      <c r="A42" s="11">
        <v>3639</v>
      </c>
      <c r="B42" s="11" t="s">
        <v>52</v>
      </c>
      <c r="C42" s="17"/>
      <c r="D42" s="13"/>
    </row>
    <row r="43" spans="1:8" s="24" customFormat="1" ht="64.5" customHeight="1">
      <c r="A43" s="19"/>
      <c r="B43" s="15" t="s">
        <v>83</v>
      </c>
      <c r="C43" s="15" t="s">
        <v>138</v>
      </c>
      <c r="D43" s="16">
        <v>751</v>
      </c>
    </row>
    <row r="44" spans="1:8" ht="25.5">
      <c r="A44" s="11">
        <v>3745</v>
      </c>
      <c r="B44" s="11" t="s">
        <v>53</v>
      </c>
      <c r="C44" s="17"/>
      <c r="D44" s="13"/>
      <c r="E44" s="9"/>
      <c r="F44" s="3"/>
      <c r="G44" s="3"/>
    </row>
    <row r="45" spans="1:8" s="4" customFormat="1" ht="78.75">
      <c r="A45" s="69"/>
      <c r="B45" s="23" t="s">
        <v>70</v>
      </c>
      <c r="C45" s="23" t="s">
        <v>114</v>
      </c>
      <c r="D45" s="16">
        <v>155</v>
      </c>
      <c r="E45" s="8"/>
      <c r="F45" s="7"/>
      <c r="G45" s="6"/>
      <c r="H45" s="33"/>
    </row>
    <row r="46" spans="1:8" s="78" customFormat="1" ht="25.5">
      <c r="A46" s="75">
        <v>4329</v>
      </c>
      <c r="B46" s="25" t="s">
        <v>142</v>
      </c>
      <c r="C46" s="25"/>
      <c r="D46" s="25"/>
      <c r="E46" s="76"/>
      <c r="F46" s="77"/>
      <c r="G46" s="76"/>
    </row>
    <row r="47" spans="1:8" s="4" customFormat="1" ht="22.5">
      <c r="A47" s="69"/>
      <c r="B47" s="23" t="s">
        <v>143</v>
      </c>
      <c r="C47" s="23" t="s">
        <v>147</v>
      </c>
      <c r="D47" s="16">
        <v>-45</v>
      </c>
      <c r="E47" s="6"/>
      <c r="F47" s="7"/>
      <c r="G47" s="6"/>
      <c r="H47" s="33"/>
    </row>
    <row r="48" spans="1:8" s="78" customFormat="1" ht="25.5">
      <c r="A48" s="75">
        <v>4359</v>
      </c>
      <c r="B48" s="25" t="s">
        <v>145</v>
      </c>
      <c r="C48" s="25"/>
      <c r="D48" s="25"/>
      <c r="E48" s="76"/>
      <c r="F48" s="77"/>
      <c r="G48" s="76"/>
    </row>
    <row r="49" spans="1:8" s="4" customFormat="1" ht="45">
      <c r="A49" s="69"/>
      <c r="B49" s="23" t="s">
        <v>144</v>
      </c>
      <c r="C49" s="23" t="s">
        <v>146</v>
      </c>
      <c r="D49" s="16">
        <v>45</v>
      </c>
      <c r="E49" s="6"/>
      <c r="F49" s="7"/>
      <c r="G49" s="6"/>
      <c r="H49" s="33"/>
    </row>
    <row r="50" spans="1:8" s="4" customFormat="1" ht="25.5">
      <c r="A50" s="75">
        <v>5311</v>
      </c>
      <c r="B50" s="79" t="s">
        <v>152</v>
      </c>
      <c r="C50" s="25"/>
      <c r="D50" s="25"/>
      <c r="E50" s="6"/>
      <c r="F50" s="7"/>
      <c r="G50" s="6"/>
      <c r="H50" s="33"/>
    </row>
    <row r="51" spans="1:8" s="38" customFormat="1" ht="22.5">
      <c r="A51" s="69"/>
      <c r="B51" s="18" t="s">
        <v>153</v>
      </c>
      <c r="C51" s="80" t="s">
        <v>156</v>
      </c>
      <c r="D51" s="16">
        <v>27</v>
      </c>
      <c r="E51" s="81"/>
      <c r="F51" s="82"/>
      <c r="G51" s="81"/>
      <c r="H51" s="83"/>
    </row>
    <row r="52" spans="1:8" s="38" customFormat="1" ht="22.5">
      <c r="A52" s="69"/>
      <c r="B52" s="18" t="s">
        <v>154</v>
      </c>
      <c r="C52" s="80" t="s">
        <v>157</v>
      </c>
      <c r="D52" s="16">
        <v>23</v>
      </c>
      <c r="E52" s="81"/>
      <c r="F52" s="82"/>
      <c r="G52" s="81"/>
      <c r="H52" s="83"/>
    </row>
    <row r="53" spans="1:8" s="86" customFormat="1" ht="22.5">
      <c r="A53" s="21"/>
      <c r="B53" s="15" t="s">
        <v>155</v>
      </c>
      <c r="C53" s="16" t="s">
        <v>158</v>
      </c>
      <c r="D53" s="16">
        <v>-15</v>
      </c>
      <c r="E53" s="84"/>
      <c r="F53" s="85"/>
      <c r="G53" s="84"/>
    </row>
    <row r="54" spans="1:8" s="92" customFormat="1">
      <c r="A54" s="75">
        <v>5272</v>
      </c>
      <c r="B54" s="79" t="s">
        <v>162</v>
      </c>
      <c r="C54" s="25"/>
      <c r="D54" s="25"/>
      <c r="E54" s="90"/>
      <c r="F54" s="91"/>
      <c r="G54" s="90"/>
    </row>
    <row r="55" spans="1:8" s="86" customFormat="1" ht="22.5">
      <c r="A55" s="21"/>
      <c r="B55" s="15" t="s">
        <v>163</v>
      </c>
      <c r="C55" s="16" t="s">
        <v>165</v>
      </c>
      <c r="D55" s="16">
        <v>500</v>
      </c>
      <c r="E55" s="84"/>
      <c r="F55" s="85"/>
      <c r="G55" s="84"/>
    </row>
    <row r="56" spans="1:8" s="48" customFormat="1">
      <c r="A56" s="75">
        <v>6171</v>
      </c>
      <c r="B56" s="11" t="s">
        <v>75</v>
      </c>
      <c r="C56" s="25"/>
      <c r="D56" s="25"/>
      <c r="E56" s="46"/>
      <c r="F56" s="46"/>
      <c r="G56" s="46"/>
      <c r="H56" s="47"/>
    </row>
    <row r="57" spans="1:8" ht="33.75">
      <c r="A57" s="69"/>
      <c r="B57" s="18" t="s">
        <v>164</v>
      </c>
      <c r="C57" s="23" t="s">
        <v>115</v>
      </c>
      <c r="D57" s="23">
        <v>474</v>
      </c>
      <c r="E57" s="6"/>
      <c r="F57" s="6"/>
      <c r="G57" s="6"/>
      <c r="H57" s="5"/>
    </row>
    <row r="58" spans="1:8">
      <c r="A58" s="11">
        <v>6171</v>
      </c>
      <c r="B58" s="11" t="s">
        <v>64</v>
      </c>
      <c r="C58" s="17"/>
      <c r="D58" s="13"/>
    </row>
    <row r="59" spans="1:8" s="24" customFormat="1" ht="33.75">
      <c r="A59" s="14"/>
      <c r="B59" s="18" t="s">
        <v>65</v>
      </c>
      <c r="C59" s="30" t="s">
        <v>72</v>
      </c>
      <c r="D59" s="16">
        <v>13</v>
      </c>
    </row>
    <row r="60" spans="1:8">
      <c r="A60" s="11">
        <v>6171</v>
      </c>
      <c r="B60" s="11" t="s">
        <v>86</v>
      </c>
      <c r="C60" s="17"/>
      <c r="D60" s="13"/>
    </row>
    <row r="61" spans="1:8" s="24" customFormat="1" ht="33.75">
      <c r="A61" s="14"/>
      <c r="B61" s="18" t="s">
        <v>87</v>
      </c>
      <c r="C61" s="30" t="s">
        <v>123</v>
      </c>
      <c r="D61" s="16">
        <v>55</v>
      </c>
    </row>
    <row r="62" spans="1:8">
      <c r="A62" s="11">
        <v>6171</v>
      </c>
      <c r="B62" s="11" t="s">
        <v>85</v>
      </c>
      <c r="C62" s="17"/>
      <c r="D62" s="13"/>
    </row>
    <row r="63" spans="1:8" s="24" customFormat="1" ht="29.25" customHeight="1">
      <c r="A63" s="14"/>
      <c r="B63" s="15" t="s">
        <v>84</v>
      </c>
      <c r="C63" s="15" t="s">
        <v>124</v>
      </c>
      <c r="D63" s="16">
        <v>500</v>
      </c>
    </row>
    <row r="64" spans="1:8" s="24" customFormat="1" ht="25.5">
      <c r="A64" s="11">
        <v>6399</v>
      </c>
      <c r="B64" s="11" t="s">
        <v>76</v>
      </c>
      <c r="C64" s="40"/>
      <c r="D64" s="25"/>
    </row>
    <row r="65" spans="1:4" ht="27.75" customHeight="1">
      <c r="A65" s="22"/>
      <c r="B65" s="16" t="s">
        <v>77</v>
      </c>
      <c r="C65" s="18" t="s">
        <v>140</v>
      </c>
      <c r="D65" s="16">
        <v>7</v>
      </c>
    </row>
    <row r="66" spans="1:4" ht="18" customHeight="1">
      <c r="A66" s="11">
        <v>6409</v>
      </c>
      <c r="B66" s="25" t="s">
        <v>54</v>
      </c>
      <c r="C66" s="17" t="s">
        <v>55</v>
      </c>
      <c r="D66" s="13">
        <v>28866.5</v>
      </c>
    </row>
    <row r="67" spans="1:4" ht="24.75" customHeight="1">
      <c r="A67" s="10"/>
      <c r="B67" s="10" t="s">
        <v>23</v>
      </c>
      <c r="C67" s="28"/>
      <c r="D67" s="26">
        <f>SUM(D5:D66)</f>
        <v>35105.5</v>
      </c>
    </row>
    <row r="69" spans="1:4">
      <c r="D69" s="39"/>
    </row>
    <row r="70" spans="1:4">
      <c r="B70" s="38"/>
      <c r="C70" s="52"/>
      <c r="D70" s="27"/>
    </row>
    <row r="71" spans="1:4">
      <c r="B71" s="38"/>
    </row>
    <row r="72" spans="1:4">
      <c r="B72" s="38"/>
    </row>
    <row r="74" spans="1:4">
      <c r="C74" s="34"/>
    </row>
    <row r="75" spans="1:4">
      <c r="C75" s="34"/>
    </row>
    <row r="76" spans="1:4">
      <c r="C76" s="34"/>
    </row>
    <row r="77" spans="1:4">
      <c r="C77" s="34"/>
    </row>
    <row r="78" spans="1:4">
      <c r="C78" s="34"/>
    </row>
    <row r="79" spans="1:4">
      <c r="C79" s="34"/>
    </row>
    <row r="80" spans="1:4">
      <c r="C80" s="34"/>
    </row>
    <row r="81" spans="3:3">
      <c r="C81" s="34"/>
    </row>
    <row r="82" spans="3:3">
      <c r="C82" s="34"/>
    </row>
    <row r="83" spans="3:3">
      <c r="C83" s="34"/>
    </row>
  </sheetData>
  <phoneticPr fontId="0" type="noConversion"/>
  <pageMargins left="0.7" right="0.7" top="0.78740157499999996" bottom="0.78740157499999996" header="0.3" footer="0.3"/>
  <pageSetup paperSize="9" scale="96" orientation="landscape" verticalDpi="0" r:id="rId1"/>
  <headerFooter>
    <oddHeader>&amp;LPříloha č. 2</oddHeader>
  </headerFooter>
  <rowBreaks count="1" manualBreakCount="1">
    <brk id="37" max="3" man="1"/>
  </rowBreaks>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03DE5B36BA06346B9F37AA94B7C8B3A" ma:contentTypeVersion="0" ma:contentTypeDescription="Vytvoří nový dokument" ma:contentTypeScope="" ma:versionID="d2e6dcb3f1716eacbdc5c0651d31b55c">
  <xsd:schema xmlns:xsd="http://www.w3.org/2001/XMLSchema" xmlns:xs="http://www.w3.org/2001/XMLSchema" xmlns:p="http://schemas.microsoft.com/office/2006/metadata/properties" targetNamespace="http://schemas.microsoft.com/office/2006/metadata/properties" ma:root="true" ma:fieldsID="e5030a4fb49af6ac1945304746faa32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160B77-1B29-49D8-B67E-96A87DAAFD05}"/>
</file>

<file path=customXml/itemProps2.xml><?xml version="1.0" encoding="utf-8"?>
<ds:datastoreItem xmlns:ds="http://schemas.openxmlformats.org/officeDocument/2006/customXml" ds:itemID="{DF7F26FB-5FB7-460D-96D8-8D851D58CFCD}"/>
</file>

<file path=customXml/itemProps3.xml><?xml version="1.0" encoding="utf-8"?>
<ds:datastoreItem xmlns:ds="http://schemas.openxmlformats.org/officeDocument/2006/customXml" ds:itemID="{86AE8CC3-EC72-44A8-84E7-20FA41E4F61B}"/>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komentář příjmy</vt:lpstr>
      <vt:lpstr>komentář výdaje</vt:lpstr>
      <vt:lpstr>'komentář výdaje'!Oblast_tisku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Kamila</dc:creator>
  <cp:lastModifiedBy>K.Nenutilova</cp:lastModifiedBy>
  <cp:revision>0</cp:revision>
  <cp:lastPrinted>2016-06-14T07:08:31Z</cp:lastPrinted>
  <dcterms:created xsi:type="dcterms:W3CDTF">1601-01-01T00:00:00Z</dcterms:created>
  <dcterms:modified xsi:type="dcterms:W3CDTF">2016-06-14T07:14:38Z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-143135302</vt:i4>
  </property>
  <property fmtid="{D5CDD505-2E9C-101B-9397-08002B2CF9AE}" pid="3" name="_EmailSubject">
    <vt:lpwstr/>
  </property>
  <property fmtid="{D5CDD505-2E9C-101B-9397-08002B2CF9AE}" pid="4" name="_AuthorEmail">
    <vt:lpwstr>nevludova@pribor-mesto.cz</vt:lpwstr>
  </property>
  <property fmtid="{D5CDD505-2E9C-101B-9397-08002B2CF9AE}" pid="5" name="_AuthorEmailDisplayName">
    <vt:lpwstr>Barbora Nevludová</vt:lpwstr>
  </property>
  <property fmtid="{D5CDD505-2E9C-101B-9397-08002B2CF9AE}" pid="6" name="_ReviewingToolsShownOnce">
    <vt:lpwstr/>
  </property>
  <property fmtid="{D5CDD505-2E9C-101B-9397-08002B2CF9AE}" pid="7" name="ContentTypeId">
    <vt:lpwstr>0x010100303DE5B36BA06346B9F37AA94B7C8B3A</vt:lpwstr>
  </property>
</Properties>
</file>