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Friedlova\AppData\Local\Microsoft\Windows\Temporary Internet Files\Content.Outlook\RITJ08W0\"/>
    </mc:Choice>
  </mc:AlternateContent>
  <bookViews>
    <workbookView xWindow="0" yWindow="0" windowWidth="25200" windowHeight="11160"/>
  </bookViews>
  <sheets>
    <sheet name="titulní list" sheetId="2" r:id="rId1"/>
    <sheet name="rozpočtový výhled" sheetId="1" r:id="rId2"/>
  </sheets>
  <calcPr calcId="162913"/>
</workbook>
</file>

<file path=xl/calcChain.xml><?xml version="1.0" encoding="utf-8"?>
<calcChain xmlns="http://schemas.openxmlformats.org/spreadsheetml/2006/main">
  <c r="I20" i="1" l="1"/>
  <c r="I37" i="1"/>
  <c r="E20" i="1"/>
  <c r="E37" i="1"/>
  <c r="E14" i="1"/>
  <c r="E36" i="1"/>
  <c r="D20" i="1"/>
  <c r="D37" i="1"/>
  <c r="D38" i="1"/>
  <c r="D14" i="1"/>
  <c r="D36" i="1"/>
  <c r="C20" i="1"/>
  <c r="C37" i="1"/>
  <c r="C38" i="1"/>
  <c r="C14" i="1"/>
  <c r="C36" i="1"/>
  <c r="E32" i="1"/>
  <c r="D32" i="1"/>
  <c r="C32" i="1"/>
  <c r="J32" i="1"/>
  <c r="I32" i="1"/>
  <c r="F32" i="1"/>
  <c r="J20" i="1"/>
  <c r="J37" i="1"/>
  <c r="J38" i="1"/>
  <c r="J14" i="1"/>
  <c r="J36" i="1"/>
  <c r="G20" i="1"/>
  <c r="G37" i="1"/>
  <c r="G38" i="1"/>
  <c r="G14" i="1"/>
  <c r="G36" i="1"/>
  <c r="G32" i="1"/>
  <c r="M20" i="1"/>
  <c r="M37" i="1"/>
  <c r="M38" i="1"/>
  <c r="M14" i="1"/>
  <c r="M36" i="1"/>
  <c r="M32" i="1"/>
  <c r="L20" i="1"/>
  <c r="L37" i="1"/>
  <c r="L38" i="1"/>
  <c r="L14" i="1"/>
  <c r="L36" i="1"/>
  <c r="L32" i="1"/>
  <c r="I14" i="1"/>
  <c r="I36" i="1"/>
  <c r="F14" i="1"/>
  <c r="F36" i="1"/>
  <c r="F20" i="1"/>
  <c r="F37" i="1"/>
  <c r="F38" i="1"/>
  <c r="E38" i="1"/>
  <c r="I38" i="1"/>
</calcChain>
</file>

<file path=xl/sharedStrings.xml><?xml version="1.0" encoding="utf-8"?>
<sst xmlns="http://schemas.openxmlformats.org/spreadsheetml/2006/main" count="63" uniqueCount="48">
  <si>
    <t>Příjmy celkem</t>
  </si>
  <si>
    <t>Výdaje celkem</t>
  </si>
  <si>
    <t>Financování</t>
  </si>
  <si>
    <t>Příjmy</t>
  </si>
  <si>
    <t>Daňové příjmy</t>
  </si>
  <si>
    <t>Nedaňové příjmy</t>
  </si>
  <si>
    <t>Kapitálové příjmy</t>
  </si>
  <si>
    <t>Výdaje</t>
  </si>
  <si>
    <t>třída</t>
  </si>
  <si>
    <t>Rekapitulace</t>
  </si>
  <si>
    <t>Příjaté dotace - vztah ke SR</t>
  </si>
  <si>
    <t>Změna stavu krátkodobých prostředků</t>
  </si>
  <si>
    <t>Dlouhodobé přijaté půjčené prostředky</t>
  </si>
  <si>
    <t>Uhrazené splátky dlouhodobého úvěru</t>
  </si>
  <si>
    <t>sloupec 4</t>
  </si>
  <si>
    <t>sloupec 2</t>
  </si>
  <si>
    <t>v tis. Kč</t>
  </si>
  <si>
    <t>pol.</t>
  </si>
  <si>
    <t>Přijaté dotace - s úč. určením (i bez)</t>
  </si>
  <si>
    <t>rozpočtový výhled</t>
  </si>
  <si>
    <t>Financování celkem</t>
  </si>
  <si>
    <t>v Kč</t>
  </si>
  <si>
    <t>závěrečný účet</t>
  </si>
  <si>
    <t>sloupec 5</t>
  </si>
  <si>
    <t>Přijaté dotace - RR,SFŽP,MK, MF</t>
  </si>
  <si>
    <t>sloupec 6</t>
  </si>
  <si>
    <t>Bežné neinvestiční výdaje</t>
  </si>
  <si>
    <t>Kapitálové investiční výdaje</t>
  </si>
  <si>
    <t>Rezerva</t>
  </si>
  <si>
    <t>sloupec 7</t>
  </si>
  <si>
    <t>sloupec 3</t>
  </si>
  <si>
    <t>sloupec 1</t>
  </si>
  <si>
    <t>sloupec 8</t>
  </si>
  <si>
    <t>Operace z peněžních účtů organizace nemající charakter příjmů a výdajů</t>
  </si>
  <si>
    <t>návrh rozpočtu</t>
  </si>
  <si>
    <t xml:space="preserve">střednědobý výhled rozpočtu </t>
  </si>
  <si>
    <t>rozpočet po RO č. 4</t>
  </si>
  <si>
    <t>Střednědobý výhled rozpočtu 2019-2020</t>
  </si>
  <si>
    <t>Termínovaný vklad</t>
  </si>
  <si>
    <t xml:space="preserve">Připomínky mohou občané uplatnit buď písemně ve lhůtě do 10 dnů                                                                                                                                                                    </t>
  </si>
  <si>
    <t>od zveřejnění nebo ústně na zasedání zastupitelstva města dne 14.12.2017</t>
  </si>
  <si>
    <t>Svěšeno dne:</t>
  </si>
  <si>
    <t>Střednědobý výhled rozpočtu města Příbora</t>
  </si>
  <si>
    <t>na roky 2019 - 2020</t>
  </si>
  <si>
    <t>Zveřejnění střednědobého výhledu rozpočtu města Příbora na roky 2019 - 2020</t>
  </si>
  <si>
    <t xml:space="preserve">podle § 3 odst. 3 zákona č. 250/2000 Sb., o rozpočtových pravidlech územních </t>
  </si>
  <si>
    <t>rozpočtů v platném znění.</t>
  </si>
  <si>
    <t>Vyvěšeno dne: 29.11.2017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</si>
</sst>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  <family val="2"/>
      <charset val="238"/>
    </font>
    <font>
      <sz val="8"/>
      <name val="Calibri"/>
      <family val="2"/>
      <charset val="238"/>
    </font>
    <font>
      <b/>
      <i/>
      <sz val="8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b/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4"/>
      <name val="Calibri"/>
      <family val="2"/>
      <charset val="238"/>
    </font>
    <font>
      <sz val="10"/>
      <color indexed="10"/>
      <name val="Calibri"/>
      <family val="2"/>
      <charset val="238"/>
    </font>
    <font>
      <i/>
      <sz val="8"/>
      <name val="Calibri"/>
      <family val="2"/>
      <charset val="238"/>
    </font>
    <font>
      <b/>
      <i/>
      <sz val="10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i/>
      <sz val="14"/>
      <color indexed="10"/>
      <name val="Calibri"/>
      <family val="2"/>
      <charset val="238"/>
    </font>
    <font>
      <b/>
      <i/>
      <sz val="8"/>
      <color indexed="10"/>
      <name val="Calibri"/>
      <family val="2"/>
      <charset val="238"/>
    </font>
    <font>
      <i/>
      <sz val="8"/>
      <color indexed="10"/>
      <name val="Calibri"/>
      <family val="2"/>
      <charset val="238"/>
    </font>
    <font>
      <b/>
      <sz val="24"/>
      <name val="Calibri"/>
      <family val="2"/>
      <charset val="238"/>
    </font>
    <font>
      <sz val="12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6" applyNumberFormat="0" applyAlignment="0" applyProtection="0"/>
    <xf numFmtId="0" fontId="8" fillId="15" borderId="0" applyNumberFormat="0" applyBorder="0" applyAlignment="0" applyProtection="0"/>
    <xf numFmtId="0" fontId="18" fillId="7" borderId="1" applyNumberFormat="0" applyAlignment="0" applyProtection="0"/>
    <xf numFmtId="0" fontId="17" fillId="17" borderId="6" applyNumberFormat="0" applyAlignment="0" applyProtection="0"/>
    <xf numFmtId="0" fontId="19" fillId="0" borderId="7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1" fillId="0" borderId="0"/>
    <xf numFmtId="0" fontId="11" fillId="4" borderId="8" applyNumberFormat="0" applyFont="0" applyAlignment="0" applyProtection="0"/>
    <xf numFmtId="0" fontId="22" fillId="16" borderId="9" applyNumberFormat="0" applyAlignment="0" applyProtection="0"/>
    <xf numFmtId="0" fontId="11" fillId="4" borderId="8" applyNumberFormat="0" applyFont="0" applyAlignment="0" applyProtection="0"/>
    <xf numFmtId="0" fontId="19" fillId="0" borderId="7" applyNumberFormat="0" applyFill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8" fillId="7" borderId="1" applyNumberFormat="0" applyAlignment="0" applyProtection="0"/>
    <xf numFmtId="0" fontId="9" fillId="16" borderId="1" applyNumberFormat="0" applyAlignment="0" applyProtection="0"/>
    <xf numFmtId="0" fontId="22" fillId="16" borderId="9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</cellStyleXfs>
  <cellXfs count="81">
    <xf numFmtId="0" fontId="0" fillId="0" borderId="0" xfId="0"/>
    <xf numFmtId="4" fontId="1" fillId="0" borderId="10" xfId="0" applyNumberFormat="1" applyFont="1" applyFill="1" applyBorder="1"/>
    <xf numFmtId="0" fontId="3" fillId="0" borderId="0" xfId="0" applyFont="1" applyFill="1"/>
    <xf numFmtId="0" fontId="3" fillId="0" borderId="0" xfId="0" applyFont="1"/>
    <xf numFmtId="0" fontId="3" fillId="18" borderId="11" xfId="0" applyFont="1" applyFill="1" applyBorder="1"/>
    <xf numFmtId="4" fontId="2" fillId="0" borderId="0" xfId="0" applyNumberFormat="1" applyFont="1" applyFill="1" applyBorder="1"/>
    <xf numFmtId="0" fontId="1" fillId="18" borderId="11" xfId="0" applyFont="1" applyFill="1" applyBorder="1" applyAlignment="1">
      <alignment horizontal="center" vertical="center"/>
    </xf>
    <xf numFmtId="4" fontId="5" fillId="18" borderId="12" xfId="0" applyNumberFormat="1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5" fillId="19" borderId="11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/>
    </xf>
    <xf numFmtId="0" fontId="26" fillId="18" borderId="11" xfId="0" applyFont="1" applyFill="1" applyBorder="1"/>
    <xf numFmtId="0" fontId="3" fillId="18" borderId="14" xfId="0" applyFont="1" applyFill="1" applyBorder="1"/>
    <xf numFmtId="0" fontId="1" fillId="0" borderId="15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wrapText="1"/>
    </xf>
    <xf numFmtId="4" fontId="1" fillId="19" borderId="10" xfId="0" applyNumberFormat="1" applyFont="1" applyFill="1" applyBorder="1"/>
    <xf numFmtId="4" fontId="1" fillId="19" borderId="16" xfId="0" applyNumberFormat="1" applyFont="1" applyFill="1" applyBorder="1"/>
    <xf numFmtId="4" fontId="1" fillId="0" borderId="0" xfId="0" applyNumberFormat="1" applyFont="1" applyFill="1" applyBorder="1"/>
    <xf numFmtId="0" fontId="3" fillId="18" borderId="17" xfId="0" applyFont="1" applyFill="1" applyBorder="1" applyAlignment="1">
      <alignment horizontal="center"/>
    </xf>
    <xf numFmtId="0" fontId="26" fillId="18" borderId="12" xfId="0" applyFont="1" applyFill="1" applyBorder="1" applyAlignment="1">
      <alignment wrapText="1"/>
    </xf>
    <xf numFmtId="4" fontId="2" fillId="18" borderId="12" xfId="0" applyNumberFormat="1" applyFont="1" applyFill="1" applyBorder="1"/>
    <xf numFmtId="4" fontId="5" fillId="18" borderId="18" xfId="0" applyNumberFormat="1" applyFont="1" applyFill="1" applyBorder="1"/>
    <xf numFmtId="0" fontId="3" fillId="0" borderId="0" xfId="0" applyFont="1" applyAlignment="1">
      <alignment wrapText="1"/>
    </xf>
    <xf numFmtId="0" fontId="1" fillId="18" borderId="13" xfId="0" applyFont="1" applyFill="1" applyBorder="1" applyAlignment="1">
      <alignment horizontal="center" wrapText="1"/>
    </xf>
    <xf numFmtId="0" fontId="26" fillId="18" borderId="11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16" fontId="1" fillId="0" borderId="15" xfId="0" applyNumberFormat="1" applyFont="1" applyBorder="1" applyAlignment="1">
      <alignment horizontal="center"/>
    </xf>
    <xf numFmtId="0" fontId="3" fillId="18" borderId="17" xfId="0" applyFont="1" applyFill="1" applyBorder="1"/>
    <xf numFmtId="0" fontId="3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27" fillId="0" borderId="0" xfId="0" applyFont="1" applyAlignment="1">
      <alignment wrapText="1"/>
    </xf>
    <xf numFmtId="0" fontId="4" fillId="18" borderId="13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8" fillId="0" borderId="19" xfId="0" applyFont="1" applyFill="1" applyBorder="1" applyAlignment="1">
      <alignment horizontal="center"/>
    </xf>
    <xf numFmtId="0" fontId="25" fillId="0" borderId="10" xfId="64" applyFont="1" applyBorder="1" applyAlignment="1">
      <alignment wrapText="1"/>
    </xf>
    <xf numFmtId="4" fontId="1" fillId="19" borderId="20" xfId="0" applyNumberFormat="1" applyFont="1" applyFill="1" applyBorder="1"/>
    <xf numFmtId="4" fontId="1" fillId="19" borderId="21" xfId="0" applyNumberFormat="1" applyFont="1" applyFill="1" applyBorder="1"/>
    <xf numFmtId="0" fontId="29" fillId="18" borderId="13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/>
    </xf>
    <xf numFmtId="0" fontId="26" fillId="0" borderId="15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4" fontId="2" fillId="0" borderId="12" xfId="0" applyNumberFormat="1" applyFont="1" applyFill="1" applyBorder="1"/>
    <xf numFmtId="4" fontId="5" fillId="19" borderId="12" xfId="0" applyNumberFormat="1" applyFont="1" applyFill="1" applyBorder="1"/>
    <xf numFmtId="4" fontId="5" fillId="19" borderId="18" xfId="0" applyNumberFormat="1" applyFont="1" applyFill="1" applyBorder="1"/>
    <xf numFmtId="4" fontId="1" fillId="20" borderId="10" xfId="0" applyNumberFormat="1" applyFont="1" applyFill="1" applyBorder="1"/>
    <xf numFmtId="4" fontId="1" fillId="20" borderId="20" xfId="0" applyNumberFormat="1" applyFont="1" applyFill="1" applyBorder="1"/>
    <xf numFmtId="4" fontId="5" fillId="20" borderId="12" xfId="0" applyNumberFormat="1" applyFont="1" applyFill="1" applyBorder="1"/>
    <xf numFmtId="0" fontId="30" fillId="18" borderId="11" xfId="0" applyFont="1" applyFill="1" applyBorder="1" applyAlignment="1">
      <alignment horizontal="center"/>
    </xf>
    <xf numFmtId="0" fontId="30" fillId="18" borderId="12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5" fillId="21" borderId="11" xfId="0" applyFont="1" applyFill="1" applyBorder="1" applyAlignment="1">
      <alignment horizontal="center"/>
    </xf>
    <xf numFmtId="0" fontId="2" fillId="21" borderId="12" xfId="0" applyFont="1" applyFill="1" applyBorder="1" applyAlignment="1">
      <alignment horizontal="center" vertical="center" wrapText="1"/>
    </xf>
    <xf numFmtId="0" fontId="3" fillId="21" borderId="11" xfId="0" applyFont="1" applyFill="1" applyBorder="1"/>
    <xf numFmtId="4" fontId="1" fillId="21" borderId="10" xfId="0" applyNumberFormat="1" applyFont="1" applyFill="1" applyBorder="1"/>
    <xf numFmtId="4" fontId="5" fillId="21" borderId="12" xfId="0" applyNumberFormat="1" applyFont="1" applyFill="1" applyBorder="1"/>
    <xf numFmtId="4" fontId="1" fillId="21" borderId="20" xfId="0" applyNumberFormat="1" applyFont="1" applyFill="1" applyBorder="1"/>
    <xf numFmtId="0" fontId="1" fillId="21" borderId="11" xfId="0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/>
    <xf numFmtId="0" fontId="27" fillId="18" borderId="11" xfId="0" applyFont="1" applyFill="1" applyBorder="1"/>
    <xf numFmtId="4" fontId="25" fillId="0" borderId="10" xfId="0" applyNumberFormat="1" applyFont="1" applyFill="1" applyBorder="1"/>
    <xf numFmtId="4" fontId="25" fillId="0" borderId="20" xfId="0" applyNumberFormat="1" applyFont="1" applyFill="1" applyBorder="1"/>
    <xf numFmtId="0" fontId="25" fillId="18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  <xf numFmtId="0" fontId="5" fillId="20" borderId="12" xfId="0" applyFont="1" applyFill="1" applyBorder="1" applyAlignment="1">
      <alignment horizontal="center" vertical="center" wrapText="1"/>
    </xf>
    <xf numFmtId="0" fontId="5" fillId="21" borderId="12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</cellXfs>
  <cellStyles count="84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/>
    <cellStyle name="40 % – Zvýraznění2" xfId="14"/>
    <cellStyle name="40 % – Zvýraznění3" xfId="15"/>
    <cellStyle name="40 % – Zvýraznění4" xfId="16"/>
    <cellStyle name="40 % – Zvýraznění5" xfId="17"/>
    <cellStyle name="40 % – Zvýraznění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/>
    <cellStyle name="60 % – Zvýraznění2" xfId="26"/>
    <cellStyle name="60 % – Zvýraznění3" xfId="27"/>
    <cellStyle name="60 % – Zvýraznění4" xfId="28"/>
    <cellStyle name="60 % – Zvýraznění5" xfId="29"/>
    <cellStyle name="60 % – Zvýraznění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Chybně" xfId="53"/>
    <cellStyle name="Input" xfId="54"/>
    <cellStyle name="Kontrolní buňka" xfId="55" builtinId="23" customBuiltin="1"/>
    <cellStyle name="Linked Cell" xfId="56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/>
    <cellStyle name="Neutrální" xfId="63" builtinId="28" customBuiltin="1"/>
    <cellStyle name="Normální" xfId="0" builtinId="0"/>
    <cellStyle name="normální_rozpočtový výhled" xfId="64"/>
    <cellStyle name="Note" xfId="65"/>
    <cellStyle name="Output" xfId="66"/>
    <cellStyle name="Poznámka" xfId="67" builtinId="10" customBuiltin="1"/>
    <cellStyle name="Propojená buňka" xfId="68" builtinId="24" customBuiltin="1"/>
    <cellStyle name="Správně" xfId="69" builtinId="26" customBuiltin="1"/>
    <cellStyle name="Text upozornění" xfId="70" builtinId="11" customBuiltin="1"/>
    <cellStyle name="Title" xfId="71"/>
    <cellStyle name="Total" xfId="72"/>
    <cellStyle name="Vstup" xfId="73" builtinId="20" customBuiltin="1"/>
    <cellStyle name="Výpočet" xfId="74" builtinId="22" customBuiltin="1"/>
    <cellStyle name="Výstup" xfId="75" builtinId="21" customBuiltin="1"/>
    <cellStyle name="Vysvětlující text" xfId="76" builtinId="53" customBuiltin="1"/>
    <cellStyle name="Warning Text" xfId="77"/>
    <cellStyle name="Zvýraznění 1" xfId="78" builtinId="29" customBuiltin="1"/>
    <cellStyle name="Zvýraznění 2" xfId="79" builtinId="33" customBuiltin="1"/>
    <cellStyle name="Zvýraznění 3" xfId="80" builtinId="37" customBuiltin="1"/>
    <cellStyle name="Zvýraznění 4" xfId="81" builtinId="41" customBuiltin="1"/>
    <cellStyle name="Zvýraznění 5" xfId="82" builtinId="45" customBuiltin="1"/>
    <cellStyle name="Zvýraznění 6" xfId="83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34"/>
  <sheetViews>
    <sheetView tabSelected="1" workbookViewId="0">
      <selection activeCell="B2" sqref="B2"/>
    </sheetView>
  </sheetViews>
  <sheetFormatPr defaultRowHeight="12.75" x14ac:dyDescent="0.2"/>
  <cols>
    <col min="1" max="8" width="9.140625" style="3"/>
    <col min="9" max="9" width="11.5703125" style="3" customWidth="1"/>
    <col min="10" max="16384" width="9.140625" style="3"/>
  </cols>
  <sheetData>
    <row r="4" spans="1:1" s="79" customFormat="1" ht="31.5" x14ac:dyDescent="0.5">
      <c r="A4" s="79" t="s">
        <v>42</v>
      </c>
    </row>
    <row r="5" spans="1:1" ht="31.5" x14ac:dyDescent="0.5">
      <c r="A5" s="79" t="s">
        <v>43</v>
      </c>
    </row>
    <row r="14" spans="1:1" s="8" customFormat="1" ht="18.75" x14ac:dyDescent="0.3">
      <c r="A14" s="8" t="s">
        <v>44</v>
      </c>
    </row>
    <row r="15" spans="1:1" s="8" customFormat="1" ht="18.75" x14ac:dyDescent="0.3">
      <c r="A15" s="8" t="s">
        <v>45</v>
      </c>
    </row>
    <row r="16" spans="1:1" s="8" customFormat="1" ht="18.75" x14ac:dyDescent="0.3">
      <c r="A16" s="8" t="s">
        <v>46</v>
      </c>
    </row>
    <row r="17" spans="1:1" ht="18.75" x14ac:dyDescent="0.3">
      <c r="A17" s="8"/>
    </row>
    <row r="21" spans="1:1" s="8" customFormat="1" ht="18.75" x14ac:dyDescent="0.3">
      <c r="A21" s="8" t="s">
        <v>39</v>
      </c>
    </row>
    <row r="22" spans="1:1" s="8" customFormat="1" ht="18.75" x14ac:dyDescent="0.3">
      <c r="A22" s="8" t="s">
        <v>40</v>
      </c>
    </row>
    <row r="31" spans="1:1" s="80" customFormat="1" ht="15.75" x14ac:dyDescent="0.25">
      <c r="A31" s="80" t="s">
        <v>47</v>
      </c>
    </row>
    <row r="34" spans="1:1" s="80" customFormat="1" ht="15.75" x14ac:dyDescent="0.25">
      <c r="A34" s="80" t="s">
        <v>41</v>
      </c>
    </row>
  </sheetData>
  <phoneticPr fontId="0" type="noConversion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J18" sqref="J18"/>
    </sheetView>
  </sheetViews>
  <sheetFormatPr defaultRowHeight="12.75" x14ac:dyDescent="0.2"/>
  <cols>
    <col min="1" max="1" width="4.5703125" style="3" customWidth="1"/>
    <col min="2" max="2" width="18.140625" style="3" customWidth="1"/>
    <col min="3" max="4" width="11.85546875" style="3" customWidth="1"/>
    <col min="5" max="5" width="12.140625" style="3" customWidth="1"/>
    <col min="6" max="6" width="12" style="3" customWidth="1"/>
    <col min="7" max="7" width="13.140625" style="9" hidden="1" customWidth="1"/>
    <col min="8" max="8" width="0.85546875" style="63" customWidth="1"/>
    <col min="9" max="9" width="14.140625" style="9" customWidth="1"/>
    <col min="10" max="10" width="13" style="9" customWidth="1"/>
    <col min="11" max="11" width="1" style="9" customWidth="1"/>
    <col min="12" max="12" width="12.28515625" style="9" customWidth="1"/>
    <col min="13" max="13" width="11.85546875" style="9" customWidth="1"/>
    <col min="14" max="14" width="9.140625" style="3"/>
    <col min="15" max="15" width="11.7109375" style="3" bestFit="1" customWidth="1"/>
    <col min="16" max="16384" width="9.140625" style="3"/>
  </cols>
  <sheetData>
    <row r="1" spans="1:15" ht="18.75" x14ac:dyDescent="0.3">
      <c r="A1" s="8" t="s">
        <v>37</v>
      </c>
    </row>
    <row r="2" spans="1:15" ht="13.5" customHeight="1" x14ac:dyDescent="0.3">
      <c r="A2" s="8"/>
      <c r="C2" s="10" t="s">
        <v>31</v>
      </c>
      <c r="D2" s="10" t="s">
        <v>15</v>
      </c>
      <c r="E2" s="10" t="s">
        <v>30</v>
      </c>
      <c r="F2" s="10" t="s">
        <v>14</v>
      </c>
      <c r="G2" s="10"/>
      <c r="H2" s="64"/>
      <c r="I2" s="65" t="s">
        <v>23</v>
      </c>
      <c r="J2" s="65" t="s">
        <v>25</v>
      </c>
      <c r="K2" s="65"/>
      <c r="L2" s="65" t="s">
        <v>29</v>
      </c>
      <c r="M2" s="65" t="s">
        <v>32</v>
      </c>
    </row>
    <row r="3" spans="1:15" ht="14.25" customHeight="1" thickBot="1" x14ac:dyDescent="0.35">
      <c r="A3" s="8"/>
      <c r="C3" s="10" t="s">
        <v>21</v>
      </c>
      <c r="D3" s="10" t="s">
        <v>21</v>
      </c>
      <c r="E3" s="10" t="s">
        <v>21</v>
      </c>
      <c r="F3" s="10" t="s">
        <v>21</v>
      </c>
      <c r="G3" s="10" t="s">
        <v>16</v>
      </c>
      <c r="H3" s="64"/>
      <c r="I3" s="65" t="s">
        <v>16</v>
      </c>
      <c r="J3" s="65" t="s">
        <v>16</v>
      </c>
      <c r="K3" s="65"/>
      <c r="L3" s="65" t="s">
        <v>16</v>
      </c>
      <c r="M3" s="65" t="s">
        <v>16</v>
      </c>
    </row>
    <row r="4" spans="1:15" ht="18.75" x14ac:dyDescent="0.3">
      <c r="A4" s="8"/>
      <c r="C4" s="52">
        <v>2013</v>
      </c>
      <c r="D4" s="52">
        <v>2014</v>
      </c>
      <c r="E4" s="52">
        <v>2015</v>
      </c>
      <c r="F4" s="54">
        <v>2016</v>
      </c>
      <c r="G4" s="11">
        <v>2014</v>
      </c>
      <c r="H4" s="56"/>
      <c r="I4" s="71">
        <v>2017</v>
      </c>
      <c r="J4" s="72">
        <v>2018</v>
      </c>
      <c r="K4" s="73"/>
      <c r="L4" s="74">
        <v>2019</v>
      </c>
      <c r="M4" s="75">
        <v>2020</v>
      </c>
    </row>
    <row r="5" spans="1:15" ht="70.5" customHeight="1" thickBot="1" x14ac:dyDescent="0.35">
      <c r="A5" s="8"/>
      <c r="C5" s="53" t="s">
        <v>22</v>
      </c>
      <c r="D5" s="53" t="s">
        <v>22</v>
      </c>
      <c r="E5" s="53" t="s">
        <v>22</v>
      </c>
      <c r="F5" s="53" t="s">
        <v>22</v>
      </c>
      <c r="G5" s="12" t="s">
        <v>19</v>
      </c>
      <c r="H5" s="57"/>
      <c r="I5" s="76" t="s">
        <v>36</v>
      </c>
      <c r="J5" s="76" t="s">
        <v>34</v>
      </c>
      <c r="K5" s="77"/>
      <c r="L5" s="78" t="s">
        <v>35</v>
      </c>
      <c r="M5" s="78" t="s">
        <v>35</v>
      </c>
    </row>
    <row r="6" spans="1:15" ht="13.5" thickBot="1" x14ac:dyDescent="0.25">
      <c r="C6" s="66"/>
      <c r="D6" s="66"/>
      <c r="E6" s="66"/>
      <c r="F6" s="66"/>
      <c r="G6" s="3"/>
      <c r="H6" s="2"/>
      <c r="I6" s="3"/>
      <c r="J6" s="3"/>
      <c r="K6" s="3"/>
      <c r="L6" s="3"/>
      <c r="M6" s="3"/>
    </row>
    <row r="7" spans="1:15" x14ac:dyDescent="0.2">
      <c r="A7" s="13" t="s">
        <v>8</v>
      </c>
      <c r="B7" s="14" t="s">
        <v>3</v>
      </c>
      <c r="C7" s="67"/>
      <c r="D7" s="67"/>
      <c r="E7" s="67"/>
      <c r="F7" s="67"/>
      <c r="G7" s="4"/>
      <c r="H7" s="58"/>
      <c r="I7" s="4"/>
      <c r="J7" s="4"/>
      <c r="K7" s="58"/>
      <c r="L7" s="4"/>
      <c r="M7" s="15"/>
    </row>
    <row r="8" spans="1:15" x14ac:dyDescent="0.2">
      <c r="A8" s="16">
        <v>1</v>
      </c>
      <c r="B8" s="17" t="s">
        <v>4</v>
      </c>
      <c r="C8" s="68">
        <v>87218078.900000006</v>
      </c>
      <c r="D8" s="68">
        <v>93921986.920000002</v>
      </c>
      <c r="E8" s="68">
        <v>96736404.540000007</v>
      </c>
      <c r="F8" s="68">
        <v>105064427.87</v>
      </c>
      <c r="G8" s="18">
        <v>81077</v>
      </c>
      <c r="H8" s="59"/>
      <c r="I8" s="49">
        <v>106160</v>
      </c>
      <c r="J8" s="49">
        <v>125040</v>
      </c>
      <c r="K8" s="59"/>
      <c r="L8" s="18">
        <v>127337</v>
      </c>
      <c r="M8" s="19">
        <v>131634</v>
      </c>
    </row>
    <row r="9" spans="1:15" x14ac:dyDescent="0.2">
      <c r="A9" s="16">
        <v>2</v>
      </c>
      <c r="B9" s="17" t="s">
        <v>5</v>
      </c>
      <c r="C9" s="68">
        <v>41314233.359999999</v>
      </c>
      <c r="D9" s="68">
        <v>46755869.039999999</v>
      </c>
      <c r="E9" s="68">
        <v>42740466.530000001</v>
      </c>
      <c r="F9" s="68">
        <v>38721067.530000001</v>
      </c>
      <c r="G9" s="18">
        <v>36805</v>
      </c>
      <c r="H9" s="59"/>
      <c r="I9" s="49">
        <v>36355</v>
      </c>
      <c r="J9" s="49">
        <v>32079</v>
      </c>
      <c r="K9" s="59"/>
      <c r="L9" s="18">
        <v>32721</v>
      </c>
      <c r="M9" s="19">
        <v>33375</v>
      </c>
    </row>
    <row r="10" spans="1:15" x14ac:dyDescent="0.2">
      <c r="A10" s="16">
        <v>3</v>
      </c>
      <c r="B10" s="17" t="s">
        <v>6</v>
      </c>
      <c r="C10" s="68">
        <v>1120796</v>
      </c>
      <c r="D10" s="68">
        <v>5511462.0499999998</v>
      </c>
      <c r="E10" s="68">
        <v>3060</v>
      </c>
      <c r="F10" s="68">
        <v>52300</v>
      </c>
      <c r="G10" s="18">
        <v>4000</v>
      </c>
      <c r="H10" s="59"/>
      <c r="I10" s="49">
        <v>14.5</v>
      </c>
      <c r="J10" s="49">
        <v>10</v>
      </c>
      <c r="K10" s="59"/>
      <c r="L10" s="18">
        <v>7000</v>
      </c>
      <c r="M10" s="19">
        <v>6000</v>
      </c>
    </row>
    <row r="11" spans="1:15" ht="23.25" customHeight="1" x14ac:dyDescent="0.2">
      <c r="A11" s="16">
        <v>4</v>
      </c>
      <c r="B11" s="17" t="s">
        <v>10</v>
      </c>
      <c r="C11" s="68">
        <v>6337700</v>
      </c>
      <c r="D11" s="68">
        <v>6302200</v>
      </c>
      <c r="E11" s="68">
        <v>6306600</v>
      </c>
      <c r="F11" s="68">
        <v>6118900</v>
      </c>
      <c r="G11" s="18">
        <v>5163</v>
      </c>
      <c r="H11" s="59"/>
      <c r="I11" s="49">
        <v>6559</v>
      </c>
      <c r="J11" s="49">
        <v>6863</v>
      </c>
      <c r="K11" s="59"/>
      <c r="L11" s="18">
        <v>6863</v>
      </c>
      <c r="M11" s="19">
        <v>6863</v>
      </c>
    </row>
    <row r="12" spans="1:15" ht="24.75" customHeight="1" x14ac:dyDescent="0.2">
      <c r="A12" s="16">
        <v>4</v>
      </c>
      <c r="B12" s="17" t="s">
        <v>24</v>
      </c>
      <c r="C12" s="68">
        <v>29444406.609999999</v>
      </c>
      <c r="D12" s="68">
        <v>6389694.1799999997</v>
      </c>
      <c r="E12" s="68">
        <v>19811295.640000001</v>
      </c>
      <c r="F12" s="68">
        <v>39127568.869999997</v>
      </c>
      <c r="G12" s="18">
        <v>10000</v>
      </c>
      <c r="H12" s="59"/>
      <c r="I12" s="49">
        <v>6910</v>
      </c>
      <c r="J12" s="49">
        <v>28850</v>
      </c>
      <c r="K12" s="59"/>
      <c r="L12" s="18">
        <v>21800</v>
      </c>
      <c r="M12" s="19">
        <v>10000</v>
      </c>
      <c r="O12" s="20"/>
    </row>
    <row r="13" spans="1:15" ht="24" customHeight="1" x14ac:dyDescent="0.2">
      <c r="A13" s="16">
        <v>4</v>
      </c>
      <c r="B13" s="17" t="s">
        <v>18</v>
      </c>
      <c r="C13" s="68">
        <v>1035700</v>
      </c>
      <c r="D13" s="68">
        <v>810469</v>
      </c>
      <c r="E13" s="68">
        <v>440870</v>
      </c>
      <c r="F13" s="68">
        <v>1286747.33</v>
      </c>
      <c r="G13" s="18">
        <v>2000</v>
      </c>
      <c r="H13" s="59"/>
      <c r="I13" s="49">
        <v>3928</v>
      </c>
      <c r="J13" s="49">
        <v>750</v>
      </c>
      <c r="K13" s="59"/>
      <c r="L13" s="18">
        <v>1500</v>
      </c>
      <c r="M13" s="19">
        <v>1500</v>
      </c>
    </row>
    <row r="14" spans="1:15" ht="13.5" thickBot="1" x14ac:dyDescent="0.25">
      <c r="A14" s="21"/>
      <c r="B14" s="22" t="s">
        <v>0</v>
      </c>
      <c r="C14" s="23">
        <f>SUM(C8:C13)</f>
        <v>166470914.87</v>
      </c>
      <c r="D14" s="23">
        <f>SUM(D8:D13)</f>
        <v>159691681.19000003</v>
      </c>
      <c r="E14" s="23">
        <f>SUM(E8:E13)</f>
        <v>166038696.70999998</v>
      </c>
      <c r="F14" s="23">
        <f t="shared" ref="F14:M14" si="0">SUM(F8:F13)</f>
        <v>190371011.60000002</v>
      </c>
      <c r="G14" s="7">
        <f t="shared" si="0"/>
        <v>139045</v>
      </c>
      <c r="H14" s="60"/>
      <c r="I14" s="7">
        <f t="shared" si="0"/>
        <v>159926.5</v>
      </c>
      <c r="J14" s="7">
        <f t="shared" si="0"/>
        <v>193592</v>
      </c>
      <c r="K14" s="60"/>
      <c r="L14" s="7">
        <f t="shared" si="0"/>
        <v>197221</v>
      </c>
      <c r="M14" s="24">
        <f t="shared" si="0"/>
        <v>189372</v>
      </c>
    </row>
    <row r="15" spans="1:15" ht="13.5" thickBot="1" x14ac:dyDescent="0.25">
      <c r="B15" s="25"/>
      <c r="C15" s="66"/>
      <c r="D15" s="66"/>
      <c r="E15" s="66"/>
      <c r="F15" s="66"/>
      <c r="G15" s="3"/>
      <c r="H15" s="2"/>
      <c r="I15" s="3"/>
      <c r="J15" s="3"/>
      <c r="K15" s="3"/>
      <c r="L15" s="3"/>
      <c r="M15" s="3"/>
    </row>
    <row r="16" spans="1:15" x14ac:dyDescent="0.2">
      <c r="A16" s="26" t="s">
        <v>8</v>
      </c>
      <c r="B16" s="27" t="s">
        <v>7</v>
      </c>
      <c r="C16" s="67"/>
      <c r="D16" s="67"/>
      <c r="E16" s="67"/>
      <c r="F16" s="67"/>
      <c r="G16" s="4"/>
      <c r="H16" s="58"/>
      <c r="I16" s="4"/>
      <c r="J16" s="4"/>
      <c r="K16" s="58"/>
      <c r="L16" s="4"/>
      <c r="M16" s="15"/>
    </row>
    <row r="17" spans="1:13" ht="27" customHeight="1" x14ac:dyDescent="0.2">
      <c r="A17" s="28">
        <v>5</v>
      </c>
      <c r="B17" s="29" t="s">
        <v>26</v>
      </c>
      <c r="C17" s="68">
        <v>114958308.79000001</v>
      </c>
      <c r="D17" s="68">
        <v>116032621.40000001</v>
      </c>
      <c r="E17" s="68">
        <v>121230003.87</v>
      </c>
      <c r="F17" s="68">
        <v>125533502.09</v>
      </c>
      <c r="G17" s="18">
        <v>110865</v>
      </c>
      <c r="H17" s="59"/>
      <c r="I17" s="49">
        <v>139615.5</v>
      </c>
      <c r="J17" s="49">
        <v>129920</v>
      </c>
      <c r="K17" s="59"/>
      <c r="L17" s="18">
        <v>124000</v>
      </c>
      <c r="M17" s="19">
        <v>124000</v>
      </c>
    </row>
    <row r="18" spans="1:13" ht="21" customHeight="1" x14ac:dyDescent="0.2">
      <c r="A18" s="30"/>
      <c r="B18" s="29" t="s">
        <v>28</v>
      </c>
      <c r="C18" s="68"/>
      <c r="D18" s="68"/>
      <c r="E18" s="68"/>
      <c r="F18" s="68"/>
      <c r="G18" s="18">
        <v>54000</v>
      </c>
      <c r="H18" s="59"/>
      <c r="I18" s="49">
        <v>1293</v>
      </c>
      <c r="J18" s="49">
        <v>18890</v>
      </c>
      <c r="K18" s="59"/>
      <c r="L18" s="18"/>
      <c r="M18" s="19"/>
    </row>
    <row r="19" spans="1:13" ht="26.25" customHeight="1" x14ac:dyDescent="0.2">
      <c r="A19" s="28">
        <v>6</v>
      </c>
      <c r="B19" s="29" t="s">
        <v>27</v>
      </c>
      <c r="C19" s="68">
        <v>34290353.259999998</v>
      </c>
      <c r="D19" s="68">
        <v>27425814.170000002</v>
      </c>
      <c r="E19" s="68">
        <v>86271684.480000004</v>
      </c>
      <c r="F19" s="68">
        <v>36338388.479999997</v>
      </c>
      <c r="G19" s="18">
        <v>24172</v>
      </c>
      <c r="H19" s="59"/>
      <c r="I19" s="49">
        <v>71083</v>
      </c>
      <c r="J19" s="49">
        <v>88068</v>
      </c>
      <c r="K19" s="59"/>
      <c r="L19" s="18">
        <v>68729</v>
      </c>
      <c r="M19" s="19">
        <v>60880</v>
      </c>
    </row>
    <row r="20" spans="1:13" ht="13.5" thickBot="1" x14ac:dyDescent="0.25">
      <c r="A20" s="31"/>
      <c r="B20" s="22" t="s">
        <v>1</v>
      </c>
      <c r="C20" s="23">
        <f>SUM(C17:C19)</f>
        <v>149248662.05000001</v>
      </c>
      <c r="D20" s="23">
        <f>SUM(D17:D19)</f>
        <v>143458435.56999999</v>
      </c>
      <c r="E20" s="23">
        <f>SUM(E17:E19)</f>
        <v>207501688.35000002</v>
      </c>
      <c r="F20" s="23">
        <f t="shared" ref="F20:M20" si="1">SUM(F17:F19)</f>
        <v>161871890.56999999</v>
      </c>
      <c r="G20" s="7">
        <f t="shared" si="1"/>
        <v>189037</v>
      </c>
      <c r="H20" s="60"/>
      <c r="I20" s="7">
        <f t="shared" si="1"/>
        <v>211991.5</v>
      </c>
      <c r="J20" s="7">
        <f t="shared" si="1"/>
        <v>236878</v>
      </c>
      <c r="K20" s="60"/>
      <c r="L20" s="7">
        <f t="shared" si="1"/>
        <v>192729</v>
      </c>
      <c r="M20" s="24">
        <f t="shared" si="1"/>
        <v>184880</v>
      </c>
    </row>
    <row r="21" spans="1:13" s="2" customFormat="1" x14ac:dyDescent="0.2">
      <c r="A21" s="32"/>
      <c r="B21" s="3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2" customFormat="1" x14ac:dyDescent="0.2">
      <c r="A22" s="32"/>
      <c r="B22" s="3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s="2" customFormat="1" x14ac:dyDescent="0.2">
      <c r="A23" s="32"/>
      <c r="B23" s="3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" customFormat="1" x14ac:dyDescent="0.2">
      <c r="A24" s="32"/>
      <c r="B24" s="3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3.5" thickBot="1" x14ac:dyDescent="0.25">
      <c r="B25" s="34"/>
      <c r="C25" s="66"/>
      <c r="D25" s="66"/>
      <c r="E25" s="66"/>
      <c r="F25" s="66"/>
      <c r="G25" s="3"/>
      <c r="H25" s="2"/>
      <c r="I25" s="3"/>
      <c r="J25" s="3"/>
      <c r="K25" s="3"/>
      <c r="L25" s="3"/>
      <c r="M25" s="3"/>
    </row>
    <row r="26" spans="1:13" x14ac:dyDescent="0.2">
      <c r="A26" s="35" t="s">
        <v>17</v>
      </c>
      <c r="B26" s="27" t="s">
        <v>2</v>
      </c>
      <c r="C26" s="67"/>
      <c r="D26" s="67"/>
      <c r="E26" s="67"/>
      <c r="F26" s="67"/>
      <c r="G26" s="4"/>
      <c r="H26" s="58"/>
      <c r="I26" s="4"/>
      <c r="J26" s="4"/>
      <c r="K26" s="58"/>
      <c r="L26" s="4"/>
      <c r="M26" s="15"/>
    </row>
    <row r="27" spans="1:13" ht="24" customHeight="1" x14ac:dyDescent="0.2">
      <c r="A27" s="36">
        <v>8115</v>
      </c>
      <c r="B27" s="37" t="s">
        <v>11</v>
      </c>
      <c r="C27" s="68">
        <v>-13277683.279999999</v>
      </c>
      <c r="D27" s="68">
        <v>-12170203.439999999</v>
      </c>
      <c r="E27" s="68">
        <v>45016497.420000002</v>
      </c>
      <c r="F27" s="68">
        <v>-24679182.170000002</v>
      </c>
      <c r="G27" s="18">
        <v>54000</v>
      </c>
      <c r="H27" s="59"/>
      <c r="I27" s="49">
        <v>57094</v>
      </c>
      <c r="J27" s="49">
        <v>38981</v>
      </c>
      <c r="K27" s="59"/>
      <c r="L27" s="18"/>
      <c r="M27" s="19"/>
    </row>
    <row r="28" spans="1:13" ht="22.5" customHeight="1" x14ac:dyDescent="0.2">
      <c r="A28" s="36">
        <v>8118</v>
      </c>
      <c r="B28" s="55" t="s">
        <v>38</v>
      </c>
      <c r="C28" s="68"/>
      <c r="D28" s="68"/>
      <c r="E28" s="68"/>
      <c r="F28" s="68">
        <v>-5000</v>
      </c>
      <c r="G28" s="18"/>
      <c r="H28" s="59"/>
      <c r="I28" s="49">
        <v>-20000</v>
      </c>
      <c r="J28" s="49"/>
      <c r="K28" s="59"/>
      <c r="L28" s="18"/>
      <c r="M28" s="19"/>
    </row>
    <row r="29" spans="1:13" ht="23.25" customHeight="1" x14ac:dyDescent="0.2">
      <c r="A29" s="36">
        <v>8123</v>
      </c>
      <c r="B29" s="37" t="s">
        <v>12</v>
      </c>
      <c r="C29" s="68">
        <v>0</v>
      </c>
      <c r="D29" s="68">
        <v>0</v>
      </c>
      <c r="E29" s="68">
        <v>0</v>
      </c>
      <c r="F29" s="68">
        <v>0</v>
      </c>
      <c r="G29" s="18">
        <v>0</v>
      </c>
      <c r="H29" s="59"/>
      <c r="I29" s="49">
        <v>18000</v>
      </c>
      <c r="J29" s="49">
        <v>7000</v>
      </c>
      <c r="K29" s="59"/>
      <c r="L29" s="18"/>
      <c r="M29" s="19"/>
    </row>
    <row r="30" spans="1:13" ht="22.5" customHeight="1" x14ac:dyDescent="0.2">
      <c r="A30" s="36">
        <v>8124</v>
      </c>
      <c r="B30" s="37" t="s">
        <v>13</v>
      </c>
      <c r="C30" s="68">
        <v>-4004532</v>
      </c>
      <c r="D30" s="68">
        <v>-4004532</v>
      </c>
      <c r="E30" s="68">
        <v>-4004532</v>
      </c>
      <c r="F30" s="68">
        <v>-3670821</v>
      </c>
      <c r="G30" s="18">
        <v>-4008</v>
      </c>
      <c r="H30" s="59"/>
      <c r="I30" s="49">
        <v>-3029</v>
      </c>
      <c r="J30" s="49">
        <v>-2695</v>
      </c>
      <c r="K30" s="59"/>
      <c r="L30" s="18">
        <v>-4492</v>
      </c>
      <c r="M30" s="19">
        <v>-4492</v>
      </c>
    </row>
    <row r="31" spans="1:13" ht="35.25" customHeight="1" x14ac:dyDescent="0.2">
      <c r="A31" s="38">
        <v>8901</v>
      </c>
      <c r="B31" s="39" t="s">
        <v>33</v>
      </c>
      <c r="C31" s="69">
        <v>59962.46</v>
      </c>
      <c r="D31" s="69">
        <v>-58510.18</v>
      </c>
      <c r="E31" s="69">
        <v>451026.22</v>
      </c>
      <c r="F31" s="69">
        <v>-144117.85999999999</v>
      </c>
      <c r="G31" s="40"/>
      <c r="H31" s="61"/>
      <c r="I31" s="50"/>
      <c r="J31" s="50"/>
      <c r="K31" s="61"/>
      <c r="L31" s="40"/>
      <c r="M31" s="41"/>
    </row>
    <row r="32" spans="1:13" ht="13.5" thickBot="1" x14ac:dyDescent="0.25">
      <c r="A32" s="21"/>
      <c r="B32" s="22" t="s">
        <v>20</v>
      </c>
      <c r="C32" s="23">
        <f>SUM(C27:C31)</f>
        <v>-17222252.82</v>
      </c>
      <c r="D32" s="23">
        <f>SUM(D27:D31)</f>
        <v>-16233245.619999999</v>
      </c>
      <c r="E32" s="23">
        <f>SUM(E27:E31)</f>
        <v>41462991.640000001</v>
      </c>
      <c r="F32" s="23">
        <f>SUM(F27:F31)</f>
        <v>-28499121.030000001</v>
      </c>
      <c r="G32" s="7">
        <f>SUM(G27:G30)</f>
        <v>49992</v>
      </c>
      <c r="H32" s="60"/>
      <c r="I32" s="7">
        <f>SUM(I27:I31)</f>
        <v>52065</v>
      </c>
      <c r="J32" s="7">
        <f>SUM(J27:J31)</f>
        <v>43286</v>
      </c>
      <c r="K32" s="60"/>
      <c r="L32" s="7">
        <f>SUM(L27:L30)</f>
        <v>-4492</v>
      </c>
      <c r="M32" s="24">
        <f>SUM(M27:M30)</f>
        <v>-4492</v>
      </c>
    </row>
    <row r="33" spans="2:13" x14ac:dyDescent="0.2">
      <c r="B33" s="25"/>
      <c r="C33" s="66"/>
      <c r="D33" s="66"/>
      <c r="E33" s="66"/>
      <c r="F33" s="66"/>
      <c r="G33" s="3"/>
      <c r="H33" s="2"/>
      <c r="I33" s="3"/>
      <c r="J33" s="3"/>
      <c r="K33" s="3"/>
      <c r="L33" s="3"/>
      <c r="M33" s="3"/>
    </row>
    <row r="34" spans="2:13" ht="13.5" thickBot="1" x14ac:dyDescent="0.25">
      <c r="B34" s="25"/>
      <c r="C34" s="66"/>
      <c r="D34" s="66"/>
      <c r="E34" s="66"/>
      <c r="F34" s="66"/>
      <c r="G34" s="3"/>
      <c r="H34" s="2"/>
      <c r="I34" s="3"/>
      <c r="J34" s="3"/>
      <c r="K34" s="3"/>
      <c r="L34" s="3"/>
      <c r="M34" s="3"/>
    </row>
    <row r="35" spans="2:13" ht="18.75" x14ac:dyDescent="0.2">
      <c r="B35" s="42" t="s">
        <v>9</v>
      </c>
      <c r="C35" s="70">
        <v>2013</v>
      </c>
      <c r="D35" s="70">
        <v>2014</v>
      </c>
      <c r="E35" s="70">
        <v>2015</v>
      </c>
      <c r="F35" s="70">
        <v>2016</v>
      </c>
      <c r="G35" s="6">
        <v>2014</v>
      </c>
      <c r="H35" s="62"/>
      <c r="I35" s="6">
        <v>2017</v>
      </c>
      <c r="J35" s="6">
        <v>2018</v>
      </c>
      <c r="K35" s="62"/>
      <c r="L35" s="6">
        <v>2019</v>
      </c>
      <c r="M35" s="43">
        <v>2020</v>
      </c>
    </row>
    <row r="36" spans="2:13" x14ac:dyDescent="0.2">
      <c r="B36" s="44" t="s">
        <v>0</v>
      </c>
      <c r="C36" s="68">
        <f>C14</f>
        <v>166470914.87</v>
      </c>
      <c r="D36" s="68">
        <f>D14</f>
        <v>159691681.19000003</v>
      </c>
      <c r="E36" s="68">
        <f>E14</f>
        <v>166038696.70999998</v>
      </c>
      <c r="F36" s="68">
        <f>F14</f>
        <v>190371011.60000002</v>
      </c>
      <c r="G36" s="18">
        <f>G14</f>
        <v>139045</v>
      </c>
      <c r="H36" s="59"/>
      <c r="I36" s="1">
        <f>I14</f>
        <v>159926.5</v>
      </c>
      <c r="J36" s="49">
        <f>J14</f>
        <v>193592</v>
      </c>
      <c r="K36" s="59"/>
      <c r="L36" s="18">
        <f>L14</f>
        <v>197221</v>
      </c>
      <c r="M36" s="19">
        <f>M14</f>
        <v>189372</v>
      </c>
    </row>
    <row r="37" spans="2:13" x14ac:dyDescent="0.2">
      <c r="B37" s="44" t="s">
        <v>1</v>
      </c>
      <c r="C37" s="68">
        <f>C20</f>
        <v>149248662.05000001</v>
      </c>
      <c r="D37" s="68">
        <f>D20</f>
        <v>143458435.56999999</v>
      </c>
      <c r="E37" s="68">
        <f>E20</f>
        <v>207501688.35000002</v>
      </c>
      <c r="F37" s="68">
        <f>F20</f>
        <v>161871890.56999999</v>
      </c>
      <c r="G37" s="18">
        <f>G20</f>
        <v>189037</v>
      </c>
      <c r="H37" s="59"/>
      <c r="I37" s="1">
        <f>I20</f>
        <v>211991.5</v>
      </c>
      <c r="J37" s="49">
        <f>J20</f>
        <v>236878</v>
      </c>
      <c r="K37" s="59"/>
      <c r="L37" s="18">
        <f>L20</f>
        <v>192729</v>
      </c>
      <c r="M37" s="19">
        <f>M20</f>
        <v>184880</v>
      </c>
    </row>
    <row r="38" spans="2:13" ht="13.5" thickBot="1" x14ac:dyDescent="0.25">
      <c r="B38" s="45" t="s">
        <v>2</v>
      </c>
      <c r="C38" s="46">
        <f>SUM(C37-C36)</f>
        <v>-17222252.819999993</v>
      </c>
      <c r="D38" s="46">
        <f>SUM(D37-D36)</f>
        <v>-16233245.620000035</v>
      </c>
      <c r="E38" s="46">
        <f>SUM(E37-E36)</f>
        <v>41462991.640000045</v>
      </c>
      <c r="F38" s="46">
        <f t="shared" ref="F38:M38" si="2">SUM(F37-F36)</f>
        <v>-28499121.030000031</v>
      </c>
      <c r="G38" s="47">
        <f t="shared" si="2"/>
        <v>49992</v>
      </c>
      <c r="H38" s="60"/>
      <c r="I38" s="51">
        <f t="shared" si="2"/>
        <v>52065</v>
      </c>
      <c r="J38" s="51">
        <f t="shared" si="2"/>
        <v>43286</v>
      </c>
      <c r="K38" s="60"/>
      <c r="L38" s="47">
        <f t="shared" si="2"/>
        <v>-4492</v>
      </c>
      <c r="M38" s="48">
        <f t="shared" si="2"/>
        <v>-4492</v>
      </c>
    </row>
    <row r="39" spans="2:13" x14ac:dyDescent="0.2">
      <c r="G39" s="3"/>
      <c r="H39" s="2"/>
      <c r="I39" s="3"/>
      <c r="J39" s="3"/>
      <c r="K39" s="3"/>
      <c r="L39" s="3"/>
      <c r="M39" s="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list</vt:lpstr>
      <vt:lpstr>rozpočtový výhled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Petra Friedlová</cp:lastModifiedBy>
  <cp:lastPrinted>2017-11-08T14:20:12Z</cp:lastPrinted>
  <dcterms:created xsi:type="dcterms:W3CDTF">1997-01-24T11:07:25Z</dcterms:created>
  <dcterms:modified xsi:type="dcterms:W3CDTF">2017-11-29T11:27:13Z</dcterms:modified>
</cp:coreProperties>
</file>